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42" yWindow="435" windowWidth="15202" windowHeight="8694" tabRatio="570" activeTab="0"/>
  </bookViews>
  <sheets>
    <sheet name="สรุปภาพรวม" sheetId="1" r:id="rId1"/>
    <sheet name="4_1" sheetId="2" r:id="rId2"/>
    <sheet name="4_2" sheetId="3" r:id="rId3"/>
    <sheet name="4_3" sheetId="4" r:id="rId4"/>
    <sheet name="4_4" sheetId="5" r:id="rId5"/>
    <sheet name="4_5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<sst xmlns="http://schemas.openxmlformats.org/spreadsheetml/2006/main" count="437" uniqueCount="101">
  <si>
    <t>(ตัว)</t>
  </si>
  <si>
    <t>เกษตรกร</t>
  </si>
  <si>
    <t>สุนัข</t>
  </si>
  <si>
    <t>แมว</t>
  </si>
  <si>
    <t>ไก่พื้นเมือง</t>
  </si>
  <si>
    <t>โคเนื้อ (ตัว)</t>
  </si>
  <si>
    <t>โคพื้นเมือง</t>
  </si>
  <si>
    <t>โคเนื้อทั้งหมด</t>
  </si>
  <si>
    <t>ผู้</t>
  </si>
  <si>
    <t>เมีย</t>
  </si>
  <si>
    <t>รวม</t>
  </si>
  <si>
    <t>แรกเกิด</t>
  </si>
  <si>
    <t>ตั้งท้องแรก</t>
  </si>
  <si>
    <t>ถึงโคสาว</t>
  </si>
  <si>
    <t>ขึ้นไป</t>
  </si>
  <si>
    <t>โคนม (ตัว)</t>
  </si>
  <si>
    <t>จำนวนน้ำนม</t>
  </si>
  <si>
    <t>โคนม</t>
  </si>
  <si>
    <t>1 ปี ถึง</t>
  </si>
  <si>
    <t>โคกำลัง</t>
  </si>
  <si>
    <t>โคแห้งนม</t>
  </si>
  <si>
    <t>รวมโคนม</t>
  </si>
  <si>
    <t>ณ วันสำรวจ</t>
  </si>
  <si>
    <t>ทั้งหมด</t>
  </si>
  <si>
    <t>ถึง 1 ปี</t>
  </si>
  <si>
    <t>รีดนม</t>
  </si>
  <si>
    <t>เพศเมีย</t>
  </si>
  <si>
    <t>(กก.)</t>
  </si>
  <si>
    <t>สุกร(ตัว)</t>
  </si>
  <si>
    <t>แพะ</t>
  </si>
  <si>
    <t>แกะ</t>
  </si>
  <si>
    <t>พื้นเมือง</t>
  </si>
  <si>
    <t>สุกรพันธุ์</t>
  </si>
  <si>
    <t>สุกรขุน</t>
  </si>
  <si>
    <t>แพะเนื้อ</t>
  </si>
  <si>
    <t>แพะนม</t>
  </si>
  <si>
    <t>จำนวน</t>
  </si>
  <si>
    <t>พ่อพันธุ์</t>
  </si>
  <si>
    <t>แม่พันธุ์</t>
  </si>
  <si>
    <t>ลูกสุกร</t>
  </si>
  <si>
    <t>กระบือสาว</t>
  </si>
  <si>
    <t>ไก่ทั้งหมด</t>
  </si>
  <si>
    <t>เป็ดเทศ</t>
  </si>
  <si>
    <t>เป็ดเนื้อ</t>
  </si>
  <si>
    <t>เป็ดไข่</t>
  </si>
  <si>
    <t>เป็ดทั้งหมด</t>
  </si>
  <si>
    <t>โคเนื้อ</t>
  </si>
  <si>
    <t>สุกร</t>
  </si>
  <si>
    <t xml:space="preserve"> </t>
  </si>
  <si>
    <t>ชื่ออำเภอ</t>
  </si>
  <si>
    <t>จังหวัด สงขลา</t>
  </si>
  <si>
    <t>จังหวัด  สงขลา</t>
  </si>
  <si>
    <t>เมืองสงขลา</t>
  </si>
  <si>
    <t>สทิงพระ</t>
  </si>
  <si>
    <t>จะนะ</t>
  </si>
  <si>
    <t>นาทวี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</si>
  <si>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</si>
  <si>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</si>
  <si>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</si>
  <si>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</si>
  <si>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</si>
  <si>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</si>
  <si>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หาดใหญ่</t>
  </si>
  <si>
    <t>นาหม่อม</t>
  </si>
  <si>
    <t>ควนเนียง</t>
  </si>
  <si>
    <t>บางกล่ำ</t>
  </si>
  <si>
    <t>สิงหนคร</t>
  </si>
  <si>
    <t>คลองหอยโข่ง</t>
  </si>
  <si>
    <t>ผู้ (ตัว)</t>
  </si>
  <si>
    <t>เมีย (ตัว)</t>
  </si>
  <si>
    <t>โคขุน</t>
  </si>
  <si>
    <t>ไก่เนื้อพันธุ์</t>
  </si>
  <si>
    <t>ไก่ไข่พันธุ์</t>
  </si>
  <si>
    <t>เป็ดเนื้อไล่ทุ่ง</t>
  </si>
  <si>
    <t>เป็ดไข่ไล่ทุ่ง</t>
  </si>
  <si>
    <t>ไก่</t>
  </si>
  <si>
    <t>กระบือ</t>
  </si>
  <si>
    <t>โคพันธุ์แท้</t>
  </si>
  <si>
    <t>โคลูกผสม</t>
  </si>
  <si>
    <t>กระบือพื้นเมือง(ตัว)</t>
  </si>
  <si>
    <t>กระบือนม(ตัว)</t>
  </si>
  <si>
    <t>รวมกระบือ</t>
  </si>
  <si>
    <t>กระบือทั้งหมด</t>
  </si>
  <si>
    <t>(ฟาร์ม)</t>
  </si>
  <si>
    <t>รวมสุกร</t>
  </si>
  <si>
    <t>จำนวนผู้เลี้ยง</t>
  </si>
  <si>
    <t>(ราย)</t>
  </si>
  <si>
    <t>ไก่ GP PS ผลิตลูกไก่เนื้อ</t>
  </si>
  <si>
    <t xml:space="preserve">ไก่ GP PS ผลิตลูกไก่ไข่ </t>
  </si>
  <si>
    <t>เป็ด</t>
  </si>
  <si>
    <t>ผู้เลี้ยงสัตว์รวม</t>
  </si>
  <si>
    <t>จำนวนปศุสัตว์และเกษตรกรผู้เลี้ยงสัตว์ ปี 2560</t>
  </si>
  <si>
    <t>ข้อมูล ณ วันที่ 10 ตุลาคม 2560</t>
  </si>
  <si>
    <t>รายงานจำนวนเกษตรกรผู้เลี้ยงสัตว์และปศุสัตว์ ปี พ.ศ.2560</t>
  </si>
  <si>
    <t>รายงานผู้เลี้ยงสุนัขและสุนัข  ปี พ.ศ.2560</t>
  </si>
  <si>
    <t>รายงานเกษตรกรผู้เลี้ยงโคนม และโคนม  ปี พ.ศ. 2560</t>
  </si>
  <si>
    <t>รายงานเกษตรกรผู้เลี้ยงโคเนื้อและโคเนื้อ  ปี พ.ศ. 2560</t>
  </si>
  <si>
    <t>รายงานเกษตรกรผู้เลี้ยงกระบือและสุกร ปี พ.ศ.2560</t>
  </si>
  <si>
    <t>รายงานเกษตรกรผู้เลี้ยงแกะ และแกะ ปี พ.ศ.2560</t>
  </si>
  <si>
    <t>รายงานจำนวนเกษตรกรผู้เลี้ยงเป็ด และเป็ด ปี พ.ศ. 2560</t>
  </si>
  <si>
    <t>รายงานจำนวนเกษตรกรผู้เลี้ยงไก่ และไก่ ปี พ.ศ. 2560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</si>
</sst>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#,##0_ ;\-#,##0\ "/>
    <numFmt numFmtId="206" formatCode="0.00_ ;\-0.00\ "/>
    <numFmt numFmtId="207" formatCode="_-* #,##0.0_-;\-* #,##0.0_-;_-* &quot;-&quot;??_-;_-@_-"/>
    <numFmt numFmtId="208" formatCode="_-* #,##0.000_-;\-* #,##0.000_-;_-* &quot;-&quot;??_-;_-@_-"/>
    <numFmt numFmtId="209" formatCode="_(* #,##0.0_);_(* \(#,##0.0\);_(* &quot;-&quot;??_);_(@_)"/>
    <numFmt numFmtId="210" formatCode="0.0"/>
    <numFmt numFmtId="211" formatCode="_(* #,##0.000_);_(* \(#,##0.000\);_(* &quot;-&quot;??_);_(@_)"/>
    <numFmt numFmtId="212" formatCode="\t&quot;$&quot;#,##0_);\(\t&quot;$&quot;#,##0\)"/>
    <numFmt numFmtId="213" formatCode="\t&quot;$&quot;#,##0_);[Red]\(\t&quot;$&quot;#,##0\)"/>
    <numFmt numFmtId="214" formatCode="\t&quot;$&quot;#,##0.00_);\(\t&quot;$&quot;#,##0.00\)"/>
    <numFmt numFmtId="215" formatCode="\t&quot;$&quot;#,##0.00_);[Red]\(\t&quot;$&quot;#,##0.00\)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[$-10409]#,##0;\(#,##0\);&quot;-&quot;"/>
  </numFmts>
  <fonts count="55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0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203" fontId="7" fillId="0" borderId="10" xfId="41" applyNumberFormat="1" applyFont="1" applyFill="1" applyBorder="1" applyAlignment="1">
      <alignment horizontal="center"/>
    </xf>
    <xf numFmtId="203" fontId="7" fillId="0" borderId="10" xfId="41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8" fillId="0" borderId="11" xfId="52" applyNumberFormat="1" applyFont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top" wrapText="1"/>
    </xf>
    <xf numFmtId="3" fontId="7" fillId="0" borderId="13" xfId="52" applyNumberFormat="1" applyFont="1" applyFill="1" applyBorder="1" applyAlignment="1">
      <alignment horizontal="left"/>
      <protection/>
    </xf>
    <xf numFmtId="3" fontId="7" fillId="0" borderId="14" xfId="52" applyNumberFormat="1" applyFont="1" applyFill="1" applyBorder="1" applyAlignment="1">
      <alignment horizontal="left"/>
      <protection/>
    </xf>
    <xf numFmtId="3" fontId="7" fillId="0" borderId="15" xfId="52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03" fontId="6" fillId="0" borderId="16" xfId="33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203" fontId="6" fillId="0" borderId="17" xfId="33" applyNumberFormat="1" applyFont="1" applyFill="1" applyBorder="1" applyAlignment="1">
      <alignment horizontal="center"/>
    </xf>
    <xf numFmtId="3" fontId="7" fillId="0" borderId="18" xfId="52" applyNumberFormat="1" applyFont="1" applyBorder="1" applyAlignment="1">
      <alignment horizontal="left"/>
      <protection/>
    </xf>
    <xf numFmtId="0" fontId="11" fillId="0" borderId="19" xfId="0" applyNumberFormat="1" applyFont="1" applyFill="1" applyBorder="1" applyAlignment="1">
      <alignment horizontal="center"/>
    </xf>
    <xf numFmtId="3" fontId="7" fillId="0" borderId="20" xfId="52" applyNumberFormat="1" applyFont="1" applyBorder="1" applyAlignment="1">
      <alignment horizontal="left"/>
      <protection/>
    </xf>
    <xf numFmtId="0" fontId="11" fillId="0" borderId="21" xfId="0" applyNumberFormat="1" applyFont="1" applyFill="1" applyBorder="1" applyAlignment="1">
      <alignment horizontal="center"/>
    </xf>
    <xf numFmtId="194" fontId="7" fillId="0" borderId="20" xfId="0" applyNumberFormat="1" applyFont="1" applyBorder="1" applyAlignment="1">
      <alignment/>
    </xf>
    <xf numFmtId="203" fontId="6" fillId="0" borderId="11" xfId="33" applyNumberFormat="1" applyFont="1" applyFill="1" applyBorder="1" applyAlignment="1">
      <alignment horizontal="center"/>
    </xf>
    <xf numFmtId="203" fontId="6" fillId="0" borderId="0" xfId="33" applyNumberFormat="1" applyFont="1" applyFill="1" applyAlignment="1">
      <alignment/>
    </xf>
    <xf numFmtId="210" fontId="6" fillId="0" borderId="0" xfId="0" applyNumberFormat="1" applyFont="1" applyFill="1" applyAlignment="1">
      <alignment/>
    </xf>
    <xf numFmtId="210" fontId="6" fillId="0" borderId="0" xfId="33" applyNumberFormat="1" applyFont="1" applyFill="1" applyAlignment="1">
      <alignment/>
    </xf>
    <xf numFmtId="207" fontId="6" fillId="0" borderId="0" xfId="33" applyNumberFormat="1" applyFont="1" applyFill="1" applyAlignment="1">
      <alignment/>
    </xf>
    <xf numFmtId="0" fontId="7" fillId="0" borderId="0" xfId="51" applyFont="1" applyFill="1">
      <alignment/>
      <protection/>
    </xf>
    <xf numFmtId="203" fontId="7" fillId="0" borderId="0" xfId="41" applyNumberFormat="1" applyFont="1" applyFill="1" applyAlignment="1">
      <alignment horizontal="center"/>
    </xf>
    <xf numFmtId="3" fontId="8" fillId="0" borderId="11" xfId="41" applyNumberFormat="1" applyFont="1" applyFill="1" applyBorder="1" applyAlignment="1">
      <alignment horizontal="center"/>
    </xf>
    <xf numFmtId="194" fontId="8" fillId="0" borderId="11" xfId="51" applyNumberFormat="1" applyFont="1" applyFill="1" applyBorder="1" applyAlignment="1">
      <alignment horizontal="center" vertical="center"/>
      <protection/>
    </xf>
    <xf numFmtId="0" fontId="7" fillId="0" borderId="14" xfId="51" applyFont="1" applyFill="1" applyBorder="1">
      <alignment/>
      <protection/>
    </xf>
    <xf numFmtId="203" fontId="7" fillId="0" borderId="17" xfId="41" applyNumberFormat="1" applyFont="1" applyFill="1" applyBorder="1" applyAlignment="1">
      <alignment horizontal="center"/>
    </xf>
    <xf numFmtId="203" fontId="7" fillId="0" borderId="22" xfId="41" applyNumberFormat="1" applyFont="1" applyFill="1" applyBorder="1" applyAlignment="1">
      <alignment horizontal="center"/>
    </xf>
    <xf numFmtId="203" fontId="7" fillId="0" borderId="16" xfId="41" applyNumberFormat="1" applyFont="1" applyFill="1" applyBorder="1" applyAlignment="1">
      <alignment horizontal="center"/>
    </xf>
    <xf numFmtId="0" fontId="7" fillId="0" borderId="17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8" fillId="0" borderId="0" xfId="51" applyFont="1" applyFill="1">
      <alignment/>
      <protection/>
    </xf>
    <xf numFmtId="220" fontId="49" fillId="0" borderId="13" xfId="0" applyNumberFormat="1" applyFont="1" applyFill="1" applyBorder="1" applyAlignment="1">
      <alignment vertical="top" wrapText="1" readingOrder="1"/>
    </xf>
    <xf numFmtId="220" fontId="49" fillId="0" borderId="13" xfId="0" applyNumberFormat="1" applyFont="1" applyFill="1" applyBorder="1" applyAlignment="1">
      <alignment horizontal="right" vertical="top" wrapText="1" readingOrder="1"/>
    </xf>
    <xf numFmtId="220" fontId="49" fillId="0" borderId="14" xfId="0" applyNumberFormat="1" applyFont="1" applyFill="1" applyBorder="1" applyAlignment="1">
      <alignment vertical="top" wrapText="1" readingOrder="1"/>
    </xf>
    <xf numFmtId="220" fontId="49" fillId="0" borderId="14" xfId="0" applyNumberFormat="1" applyFont="1" applyFill="1" applyBorder="1" applyAlignment="1">
      <alignment horizontal="right" vertical="top" wrapText="1" readingOrder="1"/>
    </xf>
    <xf numFmtId="220" fontId="49" fillId="0" borderId="15" xfId="0" applyNumberFormat="1" applyFont="1" applyFill="1" applyBorder="1" applyAlignment="1">
      <alignment vertical="top" wrapText="1" readingOrder="1"/>
    </xf>
    <xf numFmtId="220" fontId="49" fillId="0" borderId="15" xfId="0" applyNumberFormat="1" applyFont="1" applyFill="1" applyBorder="1" applyAlignment="1">
      <alignment horizontal="right" vertical="top" wrapText="1" readingOrder="1"/>
    </xf>
    <xf numFmtId="3" fontId="50" fillId="0" borderId="23" xfId="0" applyNumberFormat="1" applyFont="1" applyFill="1" applyBorder="1" applyAlignment="1">
      <alignment vertical="top" wrapText="1" readingOrder="1"/>
    </xf>
    <xf numFmtId="3" fontId="50" fillId="0" borderId="24" xfId="0" applyNumberFormat="1" applyFont="1" applyFill="1" applyBorder="1" applyAlignment="1">
      <alignment vertical="top" wrapText="1" readingOrder="1"/>
    </xf>
    <xf numFmtId="0" fontId="50" fillId="0" borderId="24" xfId="0" applyFont="1" applyFill="1" applyBorder="1" applyAlignment="1">
      <alignment vertical="top" wrapText="1" readingOrder="1"/>
    </xf>
    <xf numFmtId="3" fontId="50" fillId="0" borderId="25" xfId="0" applyNumberFormat="1" applyFont="1" applyFill="1" applyBorder="1" applyAlignment="1">
      <alignment vertical="top" wrapText="1" readingOrder="1"/>
    </xf>
    <xf numFmtId="0" fontId="8" fillId="0" borderId="0" xfId="0" applyFont="1" applyFill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203" fontId="7" fillId="0" borderId="10" xfId="33" applyNumberFormat="1" applyFont="1" applyFill="1" applyBorder="1" applyAlignment="1">
      <alignment horizontal="center" vertical="top"/>
    </xf>
    <xf numFmtId="203" fontId="7" fillId="0" borderId="26" xfId="33" applyNumberFormat="1" applyFont="1" applyFill="1" applyBorder="1" applyAlignment="1">
      <alignment horizontal="center" vertical="top"/>
    </xf>
    <xf numFmtId="203" fontId="7" fillId="0" borderId="11" xfId="33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203" fontId="7" fillId="0" borderId="16" xfId="33" applyNumberFormat="1" applyFont="1" applyFill="1" applyBorder="1" applyAlignment="1">
      <alignment horizontal="center" vertical="top"/>
    </xf>
    <xf numFmtId="203" fontId="7" fillId="0" borderId="27" xfId="33" applyNumberFormat="1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 wrapText="1"/>
    </xf>
    <xf numFmtId="203" fontId="7" fillId="0" borderId="29" xfId="33" applyNumberFormat="1" applyFont="1" applyFill="1" applyBorder="1" applyAlignment="1">
      <alignment horizontal="center" vertical="top"/>
    </xf>
    <xf numFmtId="203" fontId="7" fillId="0" borderId="17" xfId="33" applyNumberFormat="1" applyFont="1" applyFill="1" applyBorder="1" applyAlignment="1">
      <alignment horizontal="center" vertical="top"/>
    </xf>
    <xf numFmtId="3" fontId="7" fillId="0" borderId="13" xfId="52" applyNumberFormat="1" applyFont="1" applyFill="1" applyBorder="1" applyAlignment="1">
      <alignment horizontal="left" vertical="top"/>
      <protection/>
    </xf>
    <xf numFmtId="0" fontId="49" fillId="0" borderId="13" xfId="0" applyNumberFormat="1" applyFont="1" applyFill="1" applyBorder="1" applyAlignment="1">
      <alignment horizontal="right" vertical="top" wrapText="1" readingOrder="1"/>
    </xf>
    <xf numFmtId="0" fontId="49" fillId="0" borderId="13" xfId="0" applyNumberFormat="1" applyFont="1" applyFill="1" applyBorder="1" applyAlignment="1">
      <alignment vertical="top" wrapText="1" readingOrder="1"/>
    </xf>
    <xf numFmtId="0" fontId="7" fillId="0" borderId="0" xfId="0" applyFont="1" applyFill="1" applyAlignment="1">
      <alignment vertical="top"/>
    </xf>
    <xf numFmtId="3" fontId="7" fillId="0" borderId="14" xfId="52" applyNumberFormat="1" applyFont="1" applyFill="1" applyBorder="1" applyAlignment="1">
      <alignment horizontal="left" vertical="top"/>
      <protection/>
    </xf>
    <xf numFmtId="0" fontId="49" fillId="0" borderId="14" xfId="0" applyNumberFormat="1" applyFont="1" applyFill="1" applyBorder="1" applyAlignment="1">
      <alignment horizontal="right" vertical="top" wrapText="1" readingOrder="1"/>
    </xf>
    <xf numFmtId="220" fontId="7" fillId="0" borderId="14" xfId="0" applyNumberFormat="1" applyFont="1" applyFill="1" applyBorder="1" applyAlignment="1">
      <alignment vertical="top" wrapText="1"/>
    </xf>
    <xf numFmtId="0" fontId="49" fillId="0" borderId="14" xfId="0" applyNumberFormat="1" applyFont="1" applyFill="1" applyBorder="1" applyAlignment="1">
      <alignment vertical="top" wrapText="1" readingOrder="1"/>
    </xf>
    <xf numFmtId="0" fontId="7" fillId="0" borderId="14" xfId="0" applyNumberFormat="1" applyFont="1" applyFill="1" applyBorder="1" applyAlignment="1">
      <alignment vertical="top" wrapText="1"/>
    </xf>
    <xf numFmtId="3" fontId="7" fillId="0" borderId="14" xfId="0" applyNumberFormat="1" applyFont="1" applyFill="1" applyBorder="1" applyAlignment="1">
      <alignment horizontal="left" vertical="top"/>
    </xf>
    <xf numFmtId="0" fontId="49" fillId="0" borderId="15" xfId="0" applyNumberFormat="1" applyFont="1" applyFill="1" applyBorder="1" applyAlignment="1">
      <alignment horizontal="right" vertical="top" wrapText="1" readingOrder="1"/>
    </xf>
    <xf numFmtId="3" fontId="8" fillId="0" borderId="1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203" fontId="7" fillId="0" borderId="0" xfId="33" applyNumberFormat="1" applyFont="1" applyFill="1" applyAlignment="1">
      <alignment horizontal="left" vertical="top"/>
    </xf>
    <xf numFmtId="203" fontId="7" fillId="0" borderId="0" xfId="33" applyNumberFormat="1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3" fontId="7" fillId="0" borderId="0" xfId="0" applyNumberFormat="1" applyFont="1" applyFill="1" applyAlignment="1">
      <alignment vertical="top"/>
    </xf>
    <xf numFmtId="3" fontId="8" fillId="0" borderId="11" xfId="33" applyNumberFormat="1" applyFont="1" applyFill="1" applyBorder="1" applyAlignment="1">
      <alignment horizontal="right"/>
    </xf>
    <xf numFmtId="3" fontId="8" fillId="0" borderId="11" xfId="33" applyNumberFormat="1" applyFont="1" applyFill="1" applyBorder="1" applyAlignment="1">
      <alignment horizontal="right" vertical="top"/>
    </xf>
    <xf numFmtId="3" fontId="7" fillId="0" borderId="11" xfId="33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7" xfId="33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194" fontId="8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220" fontId="49" fillId="0" borderId="13" xfId="0" applyNumberFormat="1" applyFont="1" applyFill="1" applyBorder="1" applyAlignment="1">
      <alignment horizontal="right" wrapText="1" readingOrder="1"/>
    </xf>
    <xf numFmtId="220" fontId="49" fillId="0" borderId="14" xfId="0" applyNumberFormat="1" applyFont="1" applyFill="1" applyBorder="1" applyAlignment="1">
      <alignment horizontal="right" wrapText="1" readingOrder="1"/>
    </xf>
    <xf numFmtId="0" fontId="49" fillId="0" borderId="14" xfId="0" applyNumberFormat="1" applyFont="1" applyFill="1" applyBorder="1" applyAlignment="1">
      <alignment horizontal="right" wrapText="1" readingOrder="1"/>
    </xf>
    <xf numFmtId="220" fontId="49" fillId="0" borderId="15" xfId="0" applyNumberFormat="1" applyFont="1" applyFill="1" applyBorder="1" applyAlignment="1">
      <alignment horizontal="right" wrapText="1" readingOrder="1"/>
    </xf>
    <xf numFmtId="0" fontId="49" fillId="0" borderId="15" xfId="0" applyNumberFormat="1" applyFont="1" applyFill="1" applyBorder="1" applyAlignment="1">
      <alignment horizontal="right" wrapText="1" readingOrder="1"/>
    </xf>
    <xf numFmtId="194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3" fontId="7" fillId="0" borderId="13" xfId="0" applyNumberFormat="1" applyFont="1" applyFill="1" applyBorder="1" applyAlignment="1">
      <alignment vertical="top"/>
    </xf>
    <xf numFmtId="3" fontId="7" fillId="0" borderId="17" xfId="33" applyNumberFormat="1" applyFont="1" applyFill="1" applyBorder="1" applyAlignment="1">
      <alignment horizontal="center" vertical="top"/>
    </xf>
    <xf numFmtId="220" fontId="49" fillId="0" borderId="23" xfId="0" applyNumberFormat="1" applyFont="1" applyFill="1" applyBorder="1" applyAlignment="1">
      <alignment horizontal="right" vertical="top" wrapText="1" readingOrder="1"/>
    </xf>
    <xf numFmtId="220" fontId="49" fillId="0" borderId="24" xfId="0" applyNumberFormat="1" applyFont="1" applyFill="1" applyBorder="1" applyAlignment="1">
      <alignment horizontal="right" vertical="top" wrapText="1" readingOrder="1"/>
    </xf>
    <xf numFmtId="220" fontId="49" fillId="0" borderId="25" xfId="0" applyNumberFormat="1" applyFont="1" applyFill="1" applyBorder="1" applyAlignment="1">
      <alignment horizontal="right" vertical="top" wrapText="1" readingOrder="1"/>
    </xf>
    <xf numFmtId="0" fontId="7" fillId="0" borderId="10" xfId="51" applyFont="1" applyFill="1" applyBorder="1" applyAlignment="1">
      <alignment horizontal="center"/>
      <protection/>
    </xf>
    <xf numFmtId="0" fontId="7" fillId="0" borderId="22" xfId="51" applyFont="1" applyFill="1" applyBorder="1" applyAlignment="1">
      <alignment horizontal="center"/>
      <protection/>
    </xf>
    <xf numFmtId="203" fontId="6" fillId="0" borderId="26" xfId="33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03" fontId="6" fillId="0" borderId="30" xfId="33" applyNumberFormat="1" applyFont="1" applyFill="1" applyBorder="1" applyAlignment="1">
      <alignment horizontal="center"/>
    </xf>
    <xf numFmtId="203" fontId="6" fillId="0" borderId="10" xfId="33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top" wrapText="1"/>
    </xf>
    <xf numFmtId="203" fontId="6" fillId="0" borderId="27" xfId="33" applyNumberFormat="1" applyFont="1" applyFill="1" applyBorder="1" applyAlignment="1">
      <alignment horizontal="center"/>
    </xf>
    <xf numFmtId="203" fontId="6" fillId="0" borderId="10" xfId="33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 wrapText="1"/>
    </xf>
    <xf numFmtId="203" fontId="6" fillId="0" borderId="16" xfId="33" applyNumberFormat="1" applyFont="1" applyFill="1" applyBorder="1" applyAlignment="1">
      <alignment horizontal="center" vertical="top"/>
    </xf>
    <xf numFmtId="203" fontId="6" fillId="0" borderId="22" xfId="33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203" fontId="6" fillId="0" borderId="32" xfId="33" applyNumberFormat="1" applyFont="1" applyFill="1" applyBorder="1" applyAlignment="1">
      <alignment horizontal="center"/>
    </xf>
    <xf numFmtId="203" fontId="6" fillId="0" borderId="32" xfId="33" applyNumberFormat="1" applyFont="1" applyFill="1" applyBorder="1" applyAlignment="1">
      <alignment horizontal="center" vertical="top"/>
    </xf>
    <xf numFmtId="203" fontId="6" fillId="0" borderId="33" xfId="33" applyNumberFormat="1" applyFont="1" applyFill="1" applyBorder="1" applyAlignment="1">
      <alignment horizontal="center"/>
    </xf>
    <xf numFmtId="203" fontId="6" fillId="0" borderId="34" xfId="33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top" wrapText="1"/>
    </xf>
    <xf numFmtId="3" fontId="6" fillId="0" borderId="13" xfId="52" applyNumberFormat="1" applyFont="1" applyFill="1" applyBorder="1" applyAlignment="1">
      <alignment horizontal="left"/>
      <protection/>
    </xf>
    <xf numFmtId="220" fontId="50" fillId="0" borderId="13" xfId="0" applyNumberFormat="1" applyFont="1" applyFill="1" applyBorder="1" applyAlignment="1">
      <alignment horizontal="right" vertical="top" wrapText="1" readingOrder="1"/>
    </xf>
    <xf numFmtId="220" fontId="50" fillId="0" borderId="13" xfId="0" applyNumberFormat="1" applyFont="1" applyFill="1" applyBorder="1" applyAlignment="1">
      <alignment vertical="top" wrapText="1" readingOrder="1"/>
    </xf>
    <xf numFmtId="3" fontId="6" fillId="0" borderId="14" xfId="52" applyNumberFormat="1" applyFont="1" applyFill="1" applyBorder="1" applyAlignment="1">
      <alignment horizontal="left"/>
      <protection/>
    </xf>
    <xf numFmtId="220" fontId="50" fillId="0" borderId="14" xfId="0" applyNumberFormat="1" applyFont="1" applyFill="1" applyBorder="1" applyAlignment="1">
      <alignment horizontal="right" vertical="top" wrapText="1" readingOrder="1"/>
    </xf>
    <xf numFmtId="220" fontId="50" fillId="0" borderId="14" xfId="0" applyNumberFormat="1" applyFont="1" applyFill="1" applyBorder="1" applyAlignment="1">
      <alignment vertical="top" wrapText="1" readingOrder="1"/>
    </xf>
    <xf numFmtId="0" fontId="6" fillId="0" borderId="14" xfId="0" applyFont="1" applyFill="1" applyBorder="1" applyAlignment="1">
      <alignment/>
    </xf>
    <xf numFmtId="3" fontId="6" fillId="0" borderId="15" xfId="52" applyNumberFormat="1" applyFont="1" applyFill="1" applyBorder="1" applyAlignment="1">
      <alignment horizontal="left"/>
      <protection/>
    </xf>
    <xf numFmtId="220" fontId="50" fillId="0" borderId="15" xfId="0" applyNumberFormat="1" applyFont="1" applyFill="1" applyBorder="1" applyAlignment="1">
      <alignment horizontal="right" vertical="top" wrapText="1" readingOrder="1"/>
    </xf>
    <xf numFmtId="220" fontId="50" fillId="0" borderId="15" xfId="0" applyNumberFormat="1" applyFont="1" applyFill="1" applyBorder="1" applyAlignment="1">
      <alignment vertical="top" wrapText="1" readingOrder="1"/>
    </xf>
    <xf numFmtId="194" fontId="5" fillId="0" borderId="11" xfId="0" applyNumberFormat="1" applyFont="1" applyFill="1" applyBorder="1" applyAlignment="1">
      <alignment horizontal="center" vertical="center"/>
    </xf>
    <xf numFmtId="3" fontId="5" fillId="0" borderId="11" xfId="33" applyNumberFormat="1" applyFont="1" applyFill="1" applyBorder="1" applyAlignment="1">
      <alignment horizontal="right"/>
    </xf>
    <xf numFmtId="203" fontId="6" fillId="0" borderId="0" xfId="33" applyNumberFormat="1" applyFont="1" applyFill="1" applyAlignment="1">
      <alignment horizontal="center"/>
    </xf>
    <xf numFmtId="220" fontId="6" fillId="0" borderId="13" xfId="0" applyNumberFormat="1" applyFont="1" applyFill="1" applyBorder="1" applyAlignment="1">
      <alignment vertical="top" wrapText="1"/>
    </xf>
    <xf numFmtId="220" fontId="6" fillId="0" borderId="14" xfId="0" applyNumberFormat="1" applyFont="1" applyFill="1" applyBorder="1" applyAlignment="1">
      <alignment vertical="top" wrapText="1"/>
    </xf>
    <xf numFmtId="220" fontId="6" fillId="0" borderId="0" xfId="0" applyNumberFormat="1" applyFont="1" applyFill="1" applyAlignment="1">
      <alignment/>
    </xf>
    <xf numFmtId="220" fontId="49" fillId="0" borderId="0" xfId="0" applyNumberFormat="1" applyFont="1" applyFill="1" applyBorder="1" applyAlignment="1">
      <alignment horizontal="right" vertical="top" wrapText="1" readingOrder="1"/>
    </xf>
    <xf numFmtId="3" fontId="50" fillId="0" borderId="13" xfId="0" applyNumberFormat="1" applyFont="1" applyFill="1" applyBorder="1" applyAlignment="1">
      <alignment vertical="top" wrapText="1" readingOrder="1"/>
    </xf>
    <xf numFmtId="3" fontId="9" fillId="0" borderId="13" xfId="51" applyNumberFormat="1" applyFont="1" applyFill="1" applyBorder="1" applyAlignment="1">
      <alignment horizontal="center" vertical="top"/>
      <protection/>
    </xf>
    <xf numFmtId="0" fontId="7" fillId="0" borderId="13" xfId="0" applyNumberFormat="1" applyFont="1" applyFill="1" applyBorder="1" applyAlignment="1">
      <alignment vertical="top"/>
    </xf>
    <xf numFmtId="3" fontId="50" fillId="0" borderId="14" xfId="0" applyNumberFormat="1" applyFont="1" applyFill="1" applyBorder="1" applyAlignment="1">
      <alignment vertical="top" wrapText="1" readingOrder="1"/>
    </xf>
    <xf numFmtId="3" fontId="9" fillId="0" borderId="14" xfId="51" applyNumberFormat="1" applyFont="1" applyFill="1" applyBorder="1" applyAlignment="1">
      <alignment horizontal="center" vertical="top"/>
      <protection/>
    </xf>
    <xf numFmtId="3" fontId="7" fillId="0" borderId="14" xfId="0" applyNumberFormat="1" applyFont="1" applyFill="1" applyBorder="1" applyAlignment="1">
      <alignment vertical="top"/>
    </xf>
    <xf numFmtId="0" fontId="7" fillId="0" borderId="14" xfId="0" applyNumberFormat="1" applyFont="1" applyFill="1" applyBorder="1" applyAlignment="1">
      <alignment vertical="top"/>
    </xf>
    <xf numFmtId="3" fontId="50" fillId="0" borderId="15" xfId="0" applyNumberFormat="1" applyFont="1" applyFill="1" applyBorder="1" applyAlignment="1">
      <alignment vertical="top" wrapText="1" readingOrder="1"/>
    </xf>
    <xf numFmtId="3" fontId="9" fillId="0" borderId="15" xfId="51" applyNumberFormat="1" applyFont="1" applyFill="1" applyBorder="1" applyAlignment="1">
      <alignment horizontal="center" vertical="top"/>
      <protection/>
    </xf>
    <xf numFmtId="3" fontId="7" fillId="0" borderId="15" xfId="0" applyNumberFormat="1" applyFont="1" applyFill="1" applyBorder="1" applyAlignment="1">
      <alignment vertical="top"/>
    </xf>
    <xf numFmtId="0" fontId="7" fillId="0" borderId="15" xfId="0" applyNumberFormat="1" applyFont="1" applyFill="1" applyBorder="1" applyAlignment="1">
      <alignment vertical="top"/>
    </xf>
    <xf numFmtId="3" fontId="7" fillId="0" borderId="23" xfId="0" applyNumberFormat="1" applyFont="1" applyFill="1" applyBorder="1" applyAlignment="1">
      <alignment vertical="top"/>
    </xf>
    <xf numFmtId="220" fontId="49" fillId="0" borderId="23" xfId="0" applyNumberFormat="1" applyFont="1" applyFill="1" applyBorder="1" applyAlignment="1">
      <alignment vertical="top" wrapText="1" readingOrder="1"/>
    </xf>
    <xf numFmtId="3" fontId="7" fillId="0" borderId="24" xfId="0" applyNumberFormat="1" applyFont="1" applyFill="1" applyBorder="1" applyAlignment="1">
      <alignment vertical="top"/>
    </xf>
    <xf numFmtId="220" fontId="49" fillId="0" borderId="24" xfId="0" applyNumberFormat="1" applyFont="1" applyFill="1" applyBorder="1" applyAlignment="1">
      <alignment vertical="top" wrapText="1" readingOrder="1"/>
    </xf>
    <xf numFmtId="3" fontId="7" fillId="0" borderId="25" xfId="0" applyNumberFormat="1" applyFont="1" applyFill="1" applyBorder="1" applyAlignment="1">
      <alignment vertical="top"/>
    </xf>
    <xf numFmtId="220" fontId="49" fillId="0" borderId="25" xfId="0" applyNumberFormat="1" applyFont="1" applyFill="1" applyBorder="1" applyAlignment="1">
      <alignment vertical="top" wrapText="1" readingOrder="1"/>
    </xf>
    <xf numFmtId="220" fontId="51" fillId="0" borderId="0" xfId="0" applyNumberFormat="1" applyFont="1" applyFill="1" applyBorder="1" applyAlignment="1">
      <alignment horizontal="right" vertical="top" wrapText="1" readingOrder="1"/>
    </xf>
    <xf numFmtId="0" fontId="51" fillId="0" borderId="13" xfId="0" applyNumberFormat="1" applyFont="1" applyFill="1" applyBorder="1" applyAlignment="1">
      <alignment horizontal="right" vertical="top" wrapText="1" readingOrder="1"/>
    </xf>
    <xf numFmtId="220" fontId="51" fillId="0" borderId="13" xfId="0" applyNumberFormat="1" applyFont="1" applyFill="1" applyBorder="1" applyAlignment="1">
      <alignment horizontal="right" vertical="top" wrapText="1" readingOrder="1"/>
    </xf>
    <xf numFmtId="220" fontId="51" fillId="0" borderId="13" xfId="0" applyNumberFormat="1" applyFont="1" applyFill="1" applyBorder="1" applyAlignment="1">
      <alignment horizontal="right" vertical="top" wrapText="1" readingOrder="1"/>
    </xf>
    <xf numFmtId="0" fontId="51" fillId="0" borderId="14" xfId="0" applyNumberFormat="1" applyFont="1" applyFill="1" applyBorder="1" applyAlignment="1">
      <alignment horizontal="right" vertical="top" wrapText="1" readingOrder="1"/>
    </xf>
    <xf numFmtId="220" fontId="51" fillId="0" borderId="14" xfId="0" applyNumberFormat="1" applyFont="1" applyFill="1" applyBorder="1" applyAlignment="1">
      <alignment horizontal="right" vertical="top" wrapText="1" readingOrder="1"/>
    </xf>
    <xf numFmtId="220" fontId="51" fillId="0" borderId="14" xfId="0" applyNumberFormat="1" applyFont="1" applyFill="1" applyBorder="1" applyAlignment="1">
      <alignment horizontal="right" vertical="top" wrapText="1" readingOrder="1"/>
    </xf>
    <xf numFmtId="3" fontId="7" fillId="0" borderId="15" xfId="52" applyNumberFormat="1" applyFont="1" applyFill="1" applyBorder="1" applyAlignment="1">
      <alignment horizontal="left" vertical="top"/>
      <protection/>
    </xf>
    <xf numFmtId="0" fontId="51" fillId="0" borderId="15" xfId="0" applyNumberFormat="1" applyFont="1" applyFill="1" applyBorder="1" applyAlignment="1">
      <alignment horizontal="right" vertical="top" wrapText="1" readingOrder="1"/>
    </xf>
    <xf numFmtId="220" fontId="51" fillId="0" borderId="15" xfId="0" applyNumberFormat="1" applyFont="1" applyFill="1" applyBorder="1" applyAlignment="1">
      <alignment horizontal="right" vertical="top" wrapText="1" readingOrder="1"/>
    </xf>
    <xf numFmtId="220" fontId="51" fillId="0" borderId="15" xfId="0" applyNumberFormat="1" applyFont="1" applyFill="1" applyBorder="1" applyAlignment="1">
      <alignment horizontal="right" vertical="top" wrapText="1" readingOrder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203" fontId="6" fillId="0" borderId="17" xfId="33" applyNumberFormat="1" applyFont="1" applyFill="1" applyBorder="1" applyAlignment="1">
      <alignment horizontal="center" vertical="top"/>
    </xf>
    <xf numFmtId="3" fontId="6" fillId="0" borderId="18" xfId="52" applyNumberFormat="1" applyFont="1" applyBorder="1" applyAlignment="1">
      <alignment horizontal="left" vertical="top"/>
      <protection/>
    </xf>
    <xf numFmtId="3" fontId="6" fillId="0" borderId="23" xfId="52" applyNumberFormat="1" applyFont="1" applyBorder="1" applyAlignment="1">
      <alignment horizontal="left" vertical="top"/>
      <protection/>
    </xf>
    <xf numFmtId="3" fontId="6" fillId="0" borderId="20" xfId="52" applyNumberFormat="1" applyFont="1" applyBorder="1" applyAlignment="1">
      <alignment horizontal="left" vertical="top"/>
      <protection/>
    </xf>
    <xf numFmtId="3" fontId="6" fillId="0" borderId="24" xfId="52" applyNumberFormat="1" applyFont="1" applyBorder="1" applyAlignment="1">
      <alignment horizontal="left" vertical="top"/>
      <protection/>
    </xf>
    <xf numFmtId="194" fontId="6" fillId="0" borderId="20" xfId="0" applyNumberFormat="1" applyFont="1" applyBorder="1" applyAlignment="1">
      <alignment vertical="top"/>
    </xf>
    <xf numFmtId="194" fontId="6" fillId="0" borderId="24" xfId="0" applyNumberFormat="1" applyFont="1" applyBorder="1" applyAlignment="1">
      <alignment vertical="top"/>
    </xf>
    <xf numFmtId="3" fontId="6" fillId="0" borderId="25" xfId="52" applyNumberFormat="1" applyFont="1" applyBorder="1" applyAlignment="1">
      <alignment horizontal="left" vertical="top"/>
      <protection/>
    </xf>
    <xf numFmtId="3" fontId="5" fillId="0" borderId="11" xfId="52" applyNumberFormat="1" applyFont="1" applyBorder="1" applyAlignment="1">
      <alignment horizontal="center" vertical="top"/>
      <protection/>
    </xf>
    <xf numFmtId="3" fontId="5" fillId="0" borderId="32" xfId="33" applyNumberFormat="1" applyFont="1" applyBorder="1" applyAlignment="1">
      <alignment horizontal="right" vertical="top"/>
    </xf>
    <xf numFmtId="3" fontId="5" fillId="0" borderId="32" xfId="52" applyNumberFormat="1" applyFont="1" applyBorder="1" applyAlignment="1">
      <alignment horizontal="center" vertical="top"/>
      <protection/>
    </xf>
    <xf numFmtId="3" fontId="6" fillId="0" borderId="0" xfId="0" applyNumberFormat="1" applyFont="1" applyAlignment="1">
      <alignment vertical="top"/>
    </xf>
    <xf numFmtId="203" fontId="52" fillId="0" borderId="16" xfId="33" applyNumberFormat="1" applyFont="1" applyFill="1" applyBorder="1" applyAlignment="1">
      <alignment horizontal="center" vertical="top"/>
    </xf>
    <xf numFmtId="203" fontId="52" fillId="0" borderId="17" xfId="33" applyNumberFormat="1" applyFont="1" applyFill="1" applyBorder="1" applyAlignment="1">
      <alignment horizontal="center" vertical="top"/>
    </xf>
    <xf numFmtId="3" fontId="53" fillId="0" borderId="32" xfId="33" applyNumberFormat="1" applyFont="1" applyFill="1" applyBorder="1" applyAlignment="1">
      <alignment horizontal="right" vertical="top"/>
    </xf>
    <xf numFmtId="0" fontId="52" fillId="0" borderId="0" xfId="0" applyFont="1" applyFill="1" applyAlignment="1">
      <alignment vertical="top"/>
    </xf>
    <xf numFmtId="220" fontId="54" fillId="0" borderId="23" xfId="0" applyNumberFormat="1" applyFont="1" applyFill="1" applyBorder="1" applyAlignment="1">
      <alignment horizontal="right" vertical="top" wrapText="1" readingOrder="1"/>
    </xf>
    <xf numFmtId="220" fontId="54" fillId="0" borderId="24" xfId="0" applyNumberFormat="1" applyFont="1" applyFill="1" applyBorder="1" applyAlignment="1">
      <alignment horizontal="right" vertical="top" wrapText="1" readingOrder="1"/>
    </xf>
    <xf numFmtId="220" fontId="54" fillId="0" borderId="25" xfId="0" applyNumberFormat="1" applyFont="1" applyFill="1" applyBorder="1" applyAlignment="1">
      <alignment horizontal="right" vertical="top" wrapText="1" readingOrder="1"/>
    </xf>
    <xf numFmtId="203" fontId="7" fillId="0" borderId="27" xfId="41" applyNumberFormat="1" applyFont="1" applyFill="1" applyBorder="1" applyAlignment="1">
      <alignment horizontal="center"/>
    </xf>
    <xf numFmtId="0" fontId="8" fillId="0" borderId="0" xfId="51" applyFont="1" applyFill="1" applyAlignment="1">
      <alignment horizontal="center"/>
      <protection/>
    </xf>
    <xf numFmtId="194" fontId="5" fillId="0" borderId="0" xfId="0" applyNumberFormat="1" applyFont="1" applyAlignment="1">
      <alignment horizontal="center" vertical="top"/>
    </xf>
    <xf numFmtId="203" fontId="5" fillId="0" borderId="36" xfId="33" applyNumberFormat="1" applyFont="1" applyFill="1" applyBorder="1" applyAlignment="1">
      <alignment horizontal="center" vertical="top"/>
    </xf>
    <xf numFmtId="194" fontId="6" fillId="0" borderId="16" xfId="0" applyNumberFormat="1" applyFont="1" applyBorder="1" applyAlignment="1">
      <alignment horizontal="center" vertical="top"/>
    </xf>
    <xf numFmtId="194" fontId="6" fillId="0" borderId="17" xfId="0" applyNumberFormat="1" applyFont="1" applyBorder="1" applyAlignment="1">
      <alignment horizontal="center" vertical="top"/>
    </xf>
    <xf numFmtId="194" fontId="6" fillId="0" borderId="32" xfId="0" applyNumberFormat="1" applyFont="1" applyBorder="1" applyAlignment="1">
      <alignment horizontal="center" vertical="top"/>
    </xf>
    <xf numFmtId="203" fontId="52" fillId="0" borderId="11" xfId="33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203" fontId="6" fillId="0" borderId="37" xfId="33" applyNumberFormat="1" applyFont="1" applyFill="1" applyBorder="1" applyAlignment="1">
      <alignment horizontal="center"/>
    </xf>
    <xf numFmtId="203" fontId="6" fillId="0" borderId="26" xfId="33" applyNumberFormat="1" applyFont="1" applyFill="1" applyBorder="1" applyAlignment="1">
      <alignment horizontal="center"/>
    </xf>
    <xf numFmtId="203" fontId="6" fillId="0" borderId="38" xfId="33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03" fontId="6" fillId="0" borderId="10" xfId="33" applyNumberFormat="1" applyFont="1" applyFill="1" applyBorder="1" applyAlignment="1">
      <alignment horizontal="center"/>
    </xf>
    <xf numFmtId="203" fontId="6" fillId="0" borderId="27" xfId="33" applyNumberFormat="1" applyFont="1" applyFill="1" applyBorder="1" applyAlignment="1">
      <alignment horizontal="center"/>
    </xf>
    <xf numFmtId="203" fontId="7" fillId="0" borderId="11" xfId="33" applyNumberFormat="1" applyFont="1" applyFill="1" applyBorder="1" applyAlignment="1">
      <alignment horizontal="center" vertical="top"/>
    </xf>
    <xf numFmtId="203" fontId="7" fillId="0" borderId="26" xfId="33" applyNumberFormat="1" applyFont="1" applyFill="1" applyBorder="1" applyAlignment="1">
      <alignment horizontal="center" vertical="top"/>
    </xf>
    <xf numFmtId="203" fontId="7" fillId="0" borderId="38" xfId="33" applyNumberFormat="1" applyFont="1" applyFill="1" applyBorder="1" applyAlignment="1">
      <alignment horizontal="center" vertical="top"/>
    </xf>
    <xf numFmtId="203" fontId="7" fillId="0" borderId="10" xfId="33" applyNumberFormat="1" applyFont="1" applyFill="1" applyBorder="1" applyAlignment="1">
      <alignment horizontal="center" vertical="top"/>
    </xf>
    <xf numFmtId="203" fontId="7" fillId="0" borderId="27" xfId="33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203" fontId="7" fillId="0" borderId="37" xfId="33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" fontId="7" fillId="0" borderId="38" xfId="33" applyNumberFormat="1" applyFont="1" applyFill="1" applyBorder="1" applyAlignment="1">
      <alignment horizontal="center"/>
    </xf>
    <xf numFmtId="3" fontId="7" fillId="0" borderId="11" xfId="33" applyNumberFormat="1" applyFont="1" applyFill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ครื่องหมายจุลภาค 2" xfId="40"/>
    <cellStyle name="เครื่องหมายจุลภาค 3" xfId="41"/>
    <cellStyle name="เซลล์ตรวจสอบ" xfId="42"/>
    <cellStyle name="เซลล์ที่มีการเชื่อมโยง" xfId="43"/>
    <cellStyle name="แย่" xfId="44"/>
    <cellStyle name="แสดงผล" xfId="45"/>
    <cellStyle name="การคำนวณ" xfId="46"/>
    <cellStyle name="ข้อความเตือน" xfId="47"/>
    <cellStyle name="ข้อความอธิบาย" xfId="48"/>
    <cellStyle name="ชื่อเรื่อง" xfId="49"/>
    <cellStyle name="ดี" xfId="50"/>
    <cellStyle name="ปกติ 2" xfId="51"/>
    <cellStyle name="ปกติ_Book1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4"/>
  <sheetViews>
    <sheetView showZeros="0" tabSelected="1" zoomScalePageLayoutView="0" workbookViewId="0" topLeftCell="A1">
      <pane xSplit="1" ySplit="5" topLeftCell="B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O10" sqref="O10"/>
    </sheetView>
  </sheetViews>
  <sheetFormatPr defaultColWidth="9.140625" defaultRowHeight="19.5" customHeight="1"/>
  <cols>
    <col min="1" max="1" width="10.421875" style="27" customWidth="1"/>
    <col min="2" max="2" width="8.7109375" style="27" customWidth="1"/>
    <col min="3" max="4" width="10.421875" style="28" customWidth="1"/>
    <col min="5" max="5" width="6.140625" style="27" customWidth="1"/>
    <col min="6" max="6" width="7.57421875" style="27" customWidth="1"/>
    <col min="7" max="7" width="9.00390625" style="27" customWidth="1"/>
    <col min="8" max="8" width="7.57421875" style="27" customWidth="1"/>
    <col min="9" max="9" width="8.00390625" style="27" customWidth="1"/>
    <col min="10" max="10" width="8.7109375" style="27" bestFit="1" customWidth="1"/>
    <col min="11" max="11" width="7.421875" style="27" customWidth="1"/>
    <col min="12" max="12" width="8.421875" style="27" customWidth="1"/>
    <col min="13" max="13" width="12.421875" style="27" customWidth="1"/>
    <col min="14" max="14" width="11.421875" style="27" customWidth="1"/>
    <col min="15" max="15" width="10.421875" style="27" customWidth="1"/>
    <col min="16" max="16" width="10.00390625" style="27" customWidth="1"/>
    <col min="17" max="16384" width="9.140625" style="27" customWidth="1"/>
  </cols>
  <sheetData>
    <row r="1" spans="1:16" s="37" customFormat="1" ht="25.5" customHeight="1">
      <c r="A1" s="184" t="s">
        <v>91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s="37" customFormat="1" ht="19.5" customHeight="1">
      <c r="A2" s="184" t="s">
        <v>51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9.5" customHeight="1">
      <c r="A3" s="36"/>
      <c r="B3" s="98" t="s">
        <v>36</v>
      </c>
      <c r="C3" s="1" t="s">
        <v>46</v>
      </c>
      <c r="D3" s="183"/>
      <c r="E3" s="1" t="s">
        <v>76</v>
      </c>
      <c r="F3" s="183"/>
      <c r="G3" s="1" t="s">
        <v>47</v>
      </c>
      <c r="H3" s="183"/>
      <c r="I3" s="1" t="s">
        <v>29</v>
      </c>
      <c r="J3" s="183"/>
      <c r="K3" s="1" t="s">
        <v>30</v>
      </c>
      <c r="L3" s="183"/>
      <c r="M3" s="1" t="s">
        <v>75</v>
      </c>
      <c r="N3" s="183"/>
      <c r="O3" s="1" t="s">
        <v>89</v>
      </c>
      <c r="P3" s="183"/>
    </row>
    <row r="4" spans="1:16" ht="19.5" customHeight="1">
      <c r="A4" s="35" t="s">
        <v>49</v>
      </c>
      <c r="B4" s="99" t="s">
        <v>1</v>
      </c>
      <c r="C4" s="2" t="s">
        <v>10</v>
      </c>
      <c r="D4" s="34" t="s">
        <v>1</v>
      </c>
      <c r="E4" s="2" t="s">
        <v>10</v>
      </c>
      <c r="F4" s="34" t="s">
        <v>1</v>
      </c>
      <c r="G4" s="2" t="s">
        <v>10</v>
      </c>
      <c r="H4" s="34" t="s">
        <v>1</v>
      </c>
      <c r="I4" s="2" t="s">
        <v>10</v>
      </c>
      <c r="J4" s="34" t="s">
        <v>1</v>
      </c>
      <c r="K4" s="2" t="s">
        <v>10</v>
      </c>
      <c r="L4" s="34" t="s">
        <v>1</v>
      </c>
      <c r="M4" s="2" t="s">
        <v>10</v>
      </c>
      <c r="N4" s="34" t="s">
        <v>1</v>
      </c>
      <c r="O4" s="2" t="s">
        <v>10</v>
      </c>
      <c r="P4" s="34" t="s">
        <v>1</v>
      </c>
    </row>
    <row r="5" spans="1:16" ht="19.5" customHeight="1">
      <c r="A5" s="35"/>
      <c r="B5" s="99" t="s">
        <v>86</v>
      </c>
      <c r="C5" s="33" t="s">
        <v>0</v>
      </c>
      <c r="D5" s="32" t="s">
        <v>83</v>
      </c>
      <c r="E5" s="33" t="s">
        <v>0</v>
      </c>
      <c r="F5" s="82" t="s">
        <v>83</v>
      </c>
      <c r="G5" s="33" t="s">
        <v>0</v>
      </c>
      <c r="H5" s="82" t="s">
        <v>83</v>
      </c>
      <c r="I5" s="33" t="s">
        <v>0</v>
      </c>
      <c r="J5" s="82" t="s">
        <v>83</v>
      </c>
      <c r="K5" s="33" t="s">
        <v>0</v>
      </c>
      <c r="L5" s="82" t="s">
        <v>83</v>
      </c>
      <c r="M5" s="33" t="s">
        <v>0</v>
      </c>
      <c r="N5" s="82" t="s">
        <v>83</v>
      </c>
      <c r="O5" s="33" t="s">
        <v>0</v>
      </c>
      <c r="P5" s="82" t="s">
        <v>83</v>
      </c>
    </row>
    <row r="6" spans="1:16" ht="23.25" customHeight="1">
      <c r="A6" s="9" t="s">
        <v>52</v>
      </c>
      <c r="B6" s="134">
        <f>4_1!B6</f>
        <v>3650</v>
      </c>
      <c r="C6" s="39">
        <f>4_3!O8</f>
        <v>6261</v>
      </c>
      <c r="D6" s="38">
        <f>4_3!P8</f>
        <v>1080</v>
      </c>
      <c r="E6" s="135">
        <f>4_4!J7</f>
        <v>125</v>
      </c>
      <c r="F6" s="135">
        <f>4_4!K7</f>
        <v>9</v>
      </c>
      <c r="G6" s="39">
        <f>4_4!Q7</f>
        <v>3200</v>
      </c>
      <c r="H6" s="39">
        <f>4_4!R7</f>
        <v>79</v>
      </c>
      <c r="I6" s="93">
        <f>4_4!Z7</f>
        <v>1786</v>
      </c>
      <c r="J6" s="136">
        <f>4_4!AA7</f>
        <v>190</v>
      </c>
      <c r="K6" s="38">
        <f>4_4!AD7</f>
        <v>22</v>
      </c>
      <c r="L6" s="38">
        <f>4_4!AE7</f>
        <v>3</v>
      </c>
      <c r="M6" s="39">
        <f>4_5!G6</f>
        <v>329218</v>
      </c>
      <c r="N6" s="39">
        <f>4_5!H6</f>
        <v>2896</v>
      </c>
      <c r="O6" s="86">
        <f>4_5!O6</f>
        <v>25219</v>
      </c>
      <c r="P6" s="86">
        <f>4_5!P6</f>
        <v>413</v>
      </c>
    </row>
    <row r="7" spans="1:16" ht="23.25" customHeight="1">
      <c r="A7" s="10" t="s">
        <v>53</v>
      </c>
      <c r="B7" s="137">
        <f>4_1!B7</f>
        <v>3264</v>
      </c>
      <c r="C7" s="41">
        <f>4_3!O9</f>
        <v>12409</v>
      </c>
      <c r="D7" s="40">
        <f>4_3!P9</f>
        <v>1805</v>
      </c>
      <c r="E7" s="138">
        <f>4_4!J8</f>
        <v>218</v>
      </c>
      <c r="F7" s="138">
        <f>4_4!K8</f>
        <v>16</v>
      </c>
      <c r="G7" s="41">
        <f>4_4!Q8</f>
        <v>11295</v>
      </c>
      <c r="H7" s="41">
        <f>4_4!R8</f>
        <v>562</v>
      </c>
      <c r="I7" s="139">
        <f>4_4!Z8</f>
        <v>1502</v>
      </c>
      <c r="J7" s="140">
        <f>4_4!AA8</f>
        <v>48</v>
      </c>
      <c r="K7" s="40">
        <f>4_4!AD8</f>
        <v>0</v>
      </c>
      <c r="L7" s="40">
        <f>4_4!AE8</f>
        <v>0</v>
      </c>
      <c r="M7" s="41">
        <f>4_5!G7</f>
        <v>274729</v>
      </c>
      <c r="N7" s="41">
        <f>4_5!H7</f>
        <v>2455</v>
      </c>
      <c r="O7" s="87">
        <f>4_5!O7</f>
        <v>67336</v>
      </c>
      <c r="P7" s="87">
        <f>4_5!P7</f>
        <v>509</v>
      </c>
    </row>
    <row r="8" spans="1:16" ht="23.25" customHeight="1">
      <c r="A8" s="10" t="s">
        <v>54</v>
      </c>
      <c r="B8" s="137">
        <f>4_1!B8</f>
        <v>5801</v>
      </c>
      <c r="C8" s="41">
        <f>4_3!O10</f>
        <v>8221</v>
      </c>
      <c r="D8" s="40">
        <f>4_3!P10</f>
        <v>1466</v>
      </c>
      <c r="E8" s="138">
        <f>4_4!J9</f>
        <v>6</v>
      </c>
      <c r="F8" s="138">
        <f>4_4!K9</f>
        <v>1</v>
      </c>
      <c r="G8" s="41">
        <f>4_4!Q9</f>
        <v>1347</v>
      </c>
      <c r="H8" s="41">
        <f>4_4!R9</f>
        <v>58</v>
      </c>
      <c r="I8" s="139">
        <f>4_4!Z9</f>
        <v>7408</v>
      </c>
      <c r="J8" s="140">
        <f>4_4!AA9</f>
        <v>873</v>
      </c>
      <c r="K8" s="40">
        <f>4_4!AD9</f>
        <v>43</v>
      </c>
      <c r="L8" s="40">
        <f>4_4!AE9</f>
        <v>6</v>
      </c>
      <c r="M8" s="41">
        <f>4_5!G8</f>
        <v>631733</v>
      </c>
      <c r="N8" s="41">
        <f>4_5!H8</f>
        <v>5195</v>
      </c>
      <c r="O8" s="87">
        <f>4_5!O8</f>
        <v>68323</v>
      </c>
      <c r="P8" s="87">
        <f>4_5!P8</f>
        <v>1747</v>
      </c>
    </row>
    <row r="9" spans="1:16" ht="23.25" customHeight="1">
      <c r="A9" s="10" t="s">
        <v>55</v>
      </c>
      <c r="B9" s="137">
        <f>4_1!B9</f>
        <v>4286</v>
      </c>
      <c r="C9" s="41">
        <f>4_3!O11</f>
        <v>4792</v>
      </c>
      <c r="D9" s="40">
        <f>4_3!P11</f>
        <v>1247</v>
      </c>
      <c r="E9" s="138">
        <f>4_4!J10</f>
        <v>10</v>
      </c>
      <c r="F9" s="138">
        <f>4_4!K10</f>
        <v>2</v>
      </c>
      <c r="G9" s="41">
        <f>4_4!Q10</f>
        <v>482</v>
      </c>
      <c r="H9" s="41">
        <f>4_4!R10</f>
        <v>35</v>
      </c>
      <c r="I9" s="139">
        <f>4_4!Z10</f>
        <v>3153</v>
      </c>
      <c r="J9" s="140">
        <f>4_4!AA10</f>
        <v>431</v>
      </c>
      <c r="K9" s="40">
        <f>4_4!AD10</f>
        <v>54</v>
      </c>
      <c r="L9" s="40">
        <f>4_4!AE10</f>
        <v>7</v>
      </c>
      <c r="M9" s="41">
        <f>4_5!G9</f>
        <v>99106</v>
      </c>
      <c r="N9" s="41">
        <f>4_5!H9</f>
        <v>4166</v>
      </c>
      <c r="O9" s="87">
        <f>4_5!O9</f>
        <v>16645</v>
      </c>
      <c r="P9" s="87">
        <f>4_5!P9</f>
        <v>866</v>
      </c>
    </row>
    <row r="10" spans="1:16" ht="23.25" customHeight="1">
      <c r="A10" s="10" t="s">
        <v>56</v>
      </c>
      <c r="B10" s="137">
        <f>4_1!B10</f>
        <v>4193</v>
      </c>
      <c r="C10" s="41">
        <f>4_3!O12</f>
        <v>13153</v>
      </c>
      <c r="D10" s="40">
        <f>4_3!P12</f>
        <v>2464</v>
      </c>
      <c r="E10" s="138">
        <f>4_4!J11</f>
        <v>17</v>
      </c>
      <c r="F10" s="138">
        <f>4_4!K11</f>
        <v>1</v>
      </c>
      <c r="G10" s="41">
        <f>4_4!Q11</f>
        <v>1927</v>
      </c>
      <c r="H10" s="41">
        <f>4_4!R11</f>
        <v>65</v>
      </c>
      <c r="I10" s="139">
        <f>4_4!Z11</f>
        <v>9305</v>
      </c>
      <c r="J10" s="140">
        <f>4_4!AA11</f>
        <v>1175</v>
      </c>
      <c r="K10" s="40">
        <f>4_4!AD11</f>
        <v>597</v>
      </c>
      <c r="L10" s="40">
        <f>4_4!AE11</f>
        <v>84</v>
      </c>
      <c r="M10" s="41">
        <f>4_5!G10</f>
        <v>394200</v>
      </c>
      <c r="N10" s="41">
        <f>4_5!H10</f>
        <v>3961</v>
      </c>
      <c r="O10" s="87">
        <f>4_5!O10</f>
        <v>55623</v>
      </c>
      <c r="P10" s="87">
        <f>4_5!P10</f>
        <v>1891</v>
      </c>
    </row>
    <row r="11" spans="1:16" ht="23.25" customHeight="1">
      <c r="A11" s="10" t="s">
        <v>57</v>
      </c>
      <c r="B11" s="137">
        <f>4_1!B11</f>
        <v>3409</v>
      </c>
      <c r="C11" s="41">
        <f>4_3!O13</f>
        <v>5188</v>
      </c>
      <c r="D11" s="40">
        <f>4_3!P13</f>
        <v>1231</v>
      </c>
      <c r="E11" s="138">
        <f>4_4!J12</f>
        <v>73</v>
      </c>
      <c r="F11" s="138">
        <f>4_4!K12</f>
        <v>18</v>
      </c>
      <c r="G11" s="41">
        <f>4_4!Q12</f>
        <v>3376</v>
      </c>
      <c r="H11" s="41">
        <f>4_4!R12</f>
        <v>83</v>
      </c>
      <c r="I11" s="139">
        <f>4_4!Z12</f>
        <v>4034</v>
      </c>
      <c r="J11" s="140">
        <f>4_4!AA12</f>
        <v>507</v>
      </c>
      <c r="K11" s="40">
        <f>4_4!AD12</f>
        <v>150</v>
      </c>
      <c r="L11" s="40">
        <f>4_4!AE12</f>
        <v>18</v>
      </c>
      <c r="M11" s="41">
        <f>4_5!G11</f>
        <v>97433</v>
      </c>
      <c r="N11" s="41">
        <f>4_5!H11</f>
        <v>2349</v>
      </c>
      <c r="O11" s="87">
        <f>4_5!O11</f>
        <v>25549</v>
      </c>
      <c r="P11" s="87">
        <f>4_5!P11</f>
        <v>674</v>
      </c>
    </row>
    <row r="12" spans="1:16" ht="23.25" customHeight="1">
      <c r="A12" s="10" t="s">
        <v>58</v>
      </c>
      <c r="B12" s="137">
        <f>4_1!B12</f>
        <v>3426</v>
      </c>
      <c r="C12" s="41">
        <f>4_3!O14</f>
        <v>12997</v>
      </c>
      <c r="D12" s="40">
        <f>4_3!P14</f>
        <v>1950</v>
      </c>
      <c r="E12" s="138">
        <f>4_4!J13</f>
        <v>2084</v>
      </c>
      <c r="F12" s="138">
        <f>4_4!K13</f>
        <v>117</v>
      </c>
      <c r="G12" s="41">
        <f>4_4!Q13</f>
        <v>5616</v>
      </c>
      <c r="H12" s="41">
        <f>4_4!R13</f>
        <v>161</v>
      </c>
      <c r="I12" s="139">
        <f>4_4!Z13</f>
        <v>6366</v>
      </c>
      <c r="J12" s="140">
        <f>4_4!AA13</f>
        <v>174</v>
      </c>
      <c r="K12" s="40">
        <f>4_4!AD13</f>
        <v>46</v>
      </c>
      <c r="L12" s="40">
        <f>4_4!AE13</f>
        <v>6</v>
      </c>
      <c r="M12" s="41">
        <f>4_5!G12</f>
        <v>130181</v>
      </c>
      <c r="N12" s="41">
        <f>4_5!H12</f>
        <v>2813</v>
      </c>
      <c r="O12" s="87">
        <f>4_5!O12</f>
        <v>143231</v>
      </c>
      <c r="P12" s="87">
        <f>4_5!P12</f>
        <v>585</v>
      </c>
    </row>
    <row r="13" spans="1:16" ht="23.25" customHeight="1">
      <c r="A13" s="10" t="s">
        <v>59</v>
      </c>
      <c r="B13" s="137">
        <f>4_1!B13</f>
        <v>2612</v>
      </c>
      <c r="C13" s="41">
        <f>4_3!O15</f>
        <v>6365</v>
      </c>
      <c r="D13" s="40">
        <f>4_3!P15</f>
        <v>1011</v>
      </c>
      <c r="E13" s="138">
        <f>4_4!J14</f>
        <v>50</v>
      </c>
      <c r="F13" s="138">
        <f>4_4!K14</f>
        <v>1</v>
      </c>
      <c r="G13" s="41">
        <f>4_4!Q14</f>
        <v>7202</v>
      </c>
      <c r="H13" s="41">
        <f>4_4!R14</f>
        <v>130</v>
      </c>
      <c r="I13" s="139">
        <f>4_4!Z14</f>
        <v>223</v>
      </c>
      <c r="J13" s="140">
        <f>4_4!AA14</f>
        <v>5</v>
      </c>
      <c r="K13" s="40">
        <f>4_4!AD14</f>
        <v>0</v>
      </c>
      <c r="L13" s="40">
        <f>4_4!AE14</f>
        <v>0</v>
      </c>
      <c r="M13" s="41">
        <f>4_5!G13</f>
        <v>224139</v>
      </c>
      <c r="N13" s="41">
        <f>4_5!H13</f>
        <v>2166</v>
      </c>
      <c r="O13" s="87">
        <f>4_5!O13</f>
        <v>37404</v>
      </c>
      <c r="P13" s="87">
        <f>4_5!P13</f>
        <v>491</v>
      </c>
    </row>
    <row r="14" spans="1:16" ht="23.25" customHeight="1">
      <c r="A14" s="10" t="s">
        <v>60</v>
      </c>
      <c r="B14" s="137">
        <f>4_1!B14</f>
        <v>3545</v>
      </c>
      <c r="C14" s="41">
        <f>4_3!O16</f>
        <v>8186</v>
      </c>
      <c r="D14" s="40">
        <f>4_3!P16</f>
        <v>1892</v>
      </c>
      <c r="E14" s="138">
        <f>4_4!J15</f>
        <v>0</v>
      </c>
      <c r="F14" s="138">
        <f>4_4!K15</f>
        <v>0</v>
      </c>
      <c r="G14" s="41">
        <f>4_4!Q15</f>
        <v>40668</v>
      </c>
      <c r="H14" s="41">
        <f>4_4!R15</f>
        <v>205</v>
      </c>
      <c r="I14" s="139">
        <f>4_4!Z15</f>
        <v>1589</v>
      </c>
      <c r="J14" s="140">
        <f>4_4!AA15</f>
        <v>150</v>
      </c>
      <c r="K14" s="40">
        <f>4_4!AD15</f>
        <v>0</v>
      </c>
      <c r="L14" s="40">
        <f>4_4!AE15</f>
        <v>0</v>
      </c>
      <c r="M14" s="41">
        <f>4_5!G14</f>
        <v>1301074</v>
      </c>
      <c r="N14" s="41">
        <f>4_5!H14</f>
        <v>3153</v>
      </c>
      <c r="O14" s="87">
        <f>4_5!O14</f>
        <v>34172</v>
      </c>
      <c r="P14" s="87">
        <f>4_5!P14</f>
        <v>629</v>
      </c>
    </row>
    <row r="15" spans="1:16" ht="23.25" customHeight="1">
      <c r="A15" s="10" t="s">
        <v>61</v>
      </c>
      <c r="B15" s="137">
        <f>4_1!B15</f>
        <v>1928</v>
      </c>
      <c r="C15" s="41">
        <f>4_3!O17</f>
        <v>3731</v>
      </c>
      <c r="D15" s="40">
        <f>4_3!P17</f>
        <v>643</v>
      </c>
      <c r="E15" s="138">
        <f>4_4!J16</f>
        <v>0</v>
      </c>
      <c r="F15" s="138">
        <f>4_4!K16</f>
        <v>0</v>
      </c>
      <c r="G15" s="41">
        <f>4_4!Q16</f>
        <v>8608</v>
      </c>
      <c r="H15" s="41">
        <f>4_4!R16</f>
        <v>57</v>
      </c>
      <c r="I15" s="139">
        <f>4_4!Z16</f>
        <v>2368</v>
      </c>
      <c r="J15" s="140">
        <f>4_4!AA16</f>
        <v>111</v>
      </c>
      <c r="K15" s="40">
        <f>4_4!AD16</f>
        <v>88</v>
      </c>
      <c r="L15" s="40">
        <f>4_4!AE16</f>
        <v>9</v>
      </c>
      <c r="M15" s="41">
        <f>4_5!G15</f>
        <v>110538</v>
      </c>
      <c r="N15" s="41">
        <f>4_5!H15</f>
        <v>1654</v>
      </c>
      <c r="O15" s="87">
        <f>4_5!O15</f>
        <v>21525</v>
      </c>
      <c r="P15" s="87">
        <f>4_5!P15</f>
        <v>912</v>
      </c>
    </row>
    <row r="16" spans="1:16" ht="23.25" customHeight="1">
      <c r="A16" s="10" t="s">
        <v>62</v>
      </c>
      <c r="B16" s="137">
        <f>4_1!B16</f>
        <v>3852</v>
      </c>
      <c r="C16" s="41">
        <f>4_3!O18</f>
        <v>10372</v>
      </c>
      <c r="D16" s="40">
        <f>4_3!P18</f>
        <v>1656</v>
      </c>
      <c r="E16" s="138">
        <f>4_4!J17</f>
        <v>1629</v>
      </c>
      <c r="F16" s="138">
        <f>4_4!K17</f>
        <v>96</v>
      </c>
      <c r="G16" s="41">
        <f>4_4!Q17</f>
        <v>8287</v>
      </c>
      <c r="H16" s="41">
        <f>4_4!R17</f>
        <v>181</v>
      </c>
      <c r="I16" s="139">
        <f>4_4!Z17</f>
        <v>2609</v>
      </c>
      <c r="J16" s="140">
        <f>4_4!AA17</f>
        <v>230</v>
      </c>
      <c r="K16" s="40">
        <f>4_4!AD17</f>
        <v>168</v>
      </c>
      <c r="L16" s="40">
        <f>4_4!AE17</f>
        <v>17</v>
      </c>
      <c r="M16" s="41">
        <f>4_5!G16</f>
        <v>138650</v>
      </c>
      <c r="N16" s="41">
        <f>4_5!H16</f>
        <v>3193</v>
      </c>
      <c r="O16" s="87">
        <f>4_5!O16</f>
        <v>41092</v>
      </c>
      <c r="P16" s="87">
        <f>4_5!P16</f>
        <v>575</v>
      </c>
    </row>
    <row r="17" spans="1:16" ht="23.25" customHeight="1">
      <c r="A17" s="10" t="s">
        <v>63</v>
      </c>
      <c r="B17" s="137">
        <f>4_1!B17</f>
        <v>908</v>
      </c>
      <c r="C17" s="41">
        <f>4_3!O19</f>
        <v>1857</v>
      </c>
      <c r="D17" s="40">
        <f>4_3!P19</f>
        <v>452</v>
      </c>
      <c r="E17" s="138">
        <f>4_4!J18</f>
        <v>0</v>
      </c>
      <c r="F17" s="138">
        <f>4_4!K18</f>
        <v>0</v>
      </c>
      <c r="G17" s="41">
        <f>4_4!Q18</f>
        <v>2100</v>
      </c>
      <c r="H17" s="41">
        <f>4_4!R18</f>
        <v>14</v>
      </c>
      <c r="I17" s="139">
        <f>4_4!Z18</f>
        <v>62</v>
      </c>
      <c r="J17" s="140">
        <f>4_4!AA18</f>
        <v>7</v>
      </c>
      <c r="K17" s="40">
        <f>4_4!AD18</f>
        <v>0</v>
      </c>
      <c r="L17" s="40">
        <f>4_4!AE18</f>
        <v>0</v>
      </c>
      <c r="M17" s="41">
        <f>4_5!G17</f>
        <v>110016</v>
      </c>
      <c r="N17" s="41">
        <f>4_5!H17</f>
        <v>671</v>
      </c>
      <c r="O17" s="87">
        <f>4_5!O17</f>
        <v>654</v>
      </c>
      <c r="P17" s="87">
        <f>4_5!P17</f>
        <v>30</v>
      </c>
    </row>
    <row r="18" spans="1:16" ht="23.25" customHeight="1">
      <c r="A18" s="10" t="s">
        <v>64</v>
      </c>
      <c r="B18" s="137">
        <f>4_1!B18</f>
        <v>3709</v>
      </c>
      <c r="C18" s="41">
        <f>4_3!O20</f>
        <v>7777</v>
      </c>
      <c r="D18" s="40">
        <f>4_3!P20</f>
        <v>1766</v>
      </c>
      <c r="E18" s="138">
        <f>4_4!J19</f>
        <v>442</v>
      </c>
      <c r="F18" s="138">
        <f>4_4!K19</f>
        <v>38</v>
      </c>
      <c r="G18" s="41">
        <f>4_4!Q19</f>
        <v>5830</v>
      </c>
      <c r="H18" s="41">
        <f>4_4!R19</f>
        <v>142</v>
      </c>
      <c r="I18" s="139">
        <f>4_4!Z19</f>
        <v>1117</v>
      </c>
      <c r="J18" s="140">
        <f>4_4!AA19</f>
        <v>229</v>
      </c>
      <c r="K18" s="40">
        <f>4_4!AD19</f>
        <v>4</v>
      </c>
      <c r="L18" s="40">
        <f>4_4!AE19</f>
        <v>1</v>
      </c>
      <c r="M18" s="41">
        <f>4_5!G18</f>
        <v>414813</v>
      </c>
      <c r="N18" s="41">
        <f>4_5!H18</f>
        <v>3334</v>
      </c>
      <c r="O18" s="87">
        <f>4_5!O18</f>
        <v>33853</v>
      </c>
      <c r="P18" s="87">
        <f>4_5!P18</f>
        <v>808</v>
      </c>
    </row>
    <row r="19" spans="1:16" ht="23.25" customHeight="1">
      <c r="A19" s="10" t="s">
        <v>65</v>
      </c>
      <c r="B19" s="137">
        <f>4_1!B19</f>
        <v>1836</v>
      </c>
      <c r="C19" s="41">
        <f>4_3!O21</f>
        <v>4339</v>
      </c>
      <c r="D19" s="40">
        <f>4_3!P21</f>
        <v>625</v>
      </c>
      <c r="E19" s="138">
        <f>4_4!J20</f>
        <v>56</v>
      </c>
      <c r="F19" s="138">
        <f>4_4!K20</f>
        <v>6</v>
      </c>
      <c r="G19" s="41">
        <f>4_4!Q20</f>
        <v>2080</v>
      </c>
      <c r="H19" s="41">
        <f>4_4!R20</f>
        <v>30</v>
      </c>
      <c r="I19" s="139">
        <f>4_4!Z20</f>
        <v>306</v>
      </c>
      <c r="J19" s="140">
        <f>4_4!AA20</f>
        <v>37</v>
      </c>
      <c r="K19" s="40">
        <f>4_4!AD20</f>
        <v>0</v>
      </c>
      <c r="L19" s="40">
        <f>4_4!AE20</f>
        <v>0</v>
      </c>
      <c r="M19" s="41">
        <f>4_5!G19</f>
        <v>85921</v>
      </c>
      <c r="N19" s="41">
        <f>4_5!H19</f>
        <v>1660</v>
      </c>
      <c r="O19" s="87">
        <f>4_5!O19</f>
        <v>7708</v>
      </c>
      <c r="P19" s="87">
        <f>4_5!P19</f>
        <v>321</v>
      </c>
    </row>
    <row r="20" spans="1:16" ht="23.25" customHeight="1">
      <c r="A20" s="31" t="s">
        <v>66</v>
      </c>
      <c r="B20" s="137">
        <f>4_1!B20</f>
        <v>3932</v>
      </c>
      <c r="C20" s="41">
        <f>4_3!O22</f>
        <v>8253</v>
      </c>
      <c r="D20" s="40">
        <f>4_3!P22</f>
        <v>1800</v>
      </c>
      <c r="E20" s="138">
        <f>4_4!J21</f>
        <v>277</v>
      </c>
      <c r="F20" s="138">
        <f>4_4!K21</f>
        <v>16</v>
      </c>
      <c r="G20" s="41">
        <f>4_4!Q21</f>
        <v>9298</v>
      </c>
      <c r="H20" s="41">
        <f>4_4!R21</f>
        <v>168</v>
      </c>
      <c r="I20" s="139">
        <f>4_4!Z21</f>
        <v>3234</v>
      </c>
      <c r="J20" s="140">
        <f>4_4!AA21</f>
        <v>280</v>
      </c>
      <c r="K20" s="40">
        <f>4_4!AD21</f>
        <v>200</v>
      </c>
      <c r="L20" s="40">
        <f>4_4!AE21</f>
        <v>17</v>
      </c>
      <c r="M20" s="41">
        <f>4_5!G20</f>
        <v>216478</v>
      </c>
      <c r="N20" s="41">
        <f>4_5!H20</f>
        <v>3016</v>
      </c>
      <c r="O20" s="87">
        <f>4_5!O20</f>
        <v>90848</v>
      </c>
      <c r="P20" s="87">
        <f>4_5!P20</f>
        <v>1032</v>
      </c>
    </row>
    <row r="21" spans="1:16" ht="23.25" customHeight="1">
      <c r="A21" s="11" t="s">
        <v>67</v>
      </c>
      <c r="B21" s="141">
        <f>4_1!B21</f>
        <v>1385</v>
      </c>
      <c r="C21" s="43">
        <f>4_3!O23</f>
        <v>3033</v>
      </c>
      <c r="D21" s="42">
        <f>4_3!P23</f>
        <v>568</v>
      </c>
      <c r="E21" s="142">
        <f>4_4!J22</f>
        <v>4</v>
      </c>
      <c r="F21" s="142">
        <f>4_4!K22</f>
        <v>2</v>
      </c>
      <c r="G21" s="43">
        <f>4_4!Q22</f>
        <v>504</v>
      </c>
      <c r="H21" s="43">
        <f>4_4!R22</f>
        <v>30</v>
      </c>
      <c r="I21" s="143">
        <f>4_4!Z22</f>
        <v>149</v>
      </c>
      <c r="J21" s="144">
        <f>4_4!AA22</f>
        <v>12</v>
      </c>
      <c r="K21" s="42">
        <f>4_4!AD22</f>
        <v>3</v>
      </c>
      <c r="L21" s="42">
        <f>4_4!AE22</f>
        <v>1</v>
      </c>
      <c r="M21" s="43">
        <f>4_5!G21</f>
        <v>113366</v>
      </c>
      <c r="N21" s="43">
        <f>4_5!H21</f>
        <v>1062</v>
      </c>
      <c r="O21" s="89">
        <f>4_5!O21</f>
        <v>5724</v>
      </c>
      <c r="P21" s="89">
        <f>4_5!P21</f>
        <v>108</v>
      </c>
    </row>
    <row r="22" spans="1:16" ht="23.25" customHeight="1">
      <c r="A22" s="30" t="s">
        <v>10</v>
      </c>
      <c r="B22" s="29">
        <f>SUM(B6:B21)</f>
        <v>51736</v>
      </c>
      <c r="C22" s="29">
        <f aca="true" t="shared" si="0" ref="C22:P22">SUM(C6:C21)</f>
        <v>116934</v>
      </c>
      <c r="D22" s="29">
        <f t="shared" si="0"/>
        <v>21656</v>
      </c>
      <c r="E22" s="29">
        <f t="shared" si="0"/>
        <v>4991</v>
      </c>
      <c r="F22" s="29">
        <f t="shared" si="0"/>
        <v>323</v>
      </c>
      <c r="G22" s="29">
        <f t="shared" si="0"/>
        <v>111820</v>
      </c>
      <c r="H22" s="29">
        <f t="shared" si="0"/>
        <v>2000</v>
      </c>
      <c r="I22" s="29">
        <f t="shared" si="0"/>
        <v>45211</v>
      </c>
      <c r="J22" s="29">
        <f t="shared" si="0"/>
        <v>4459</v>
      </c>
      <c r="K22" s="29">
        <f t="shared" si="0"/>
        <v>1375</v>
      </c>
      <c r="L22" s="29">
        <f t="shared" si="0"/>
        <v>169</v>
      </c>
      <c r="M22" s="29">
        <f t="shared" si="0"/>
        <v>4671595</v>
      </c>
      <c r="N22" s="29">
        <f t="shared" si="0"/>
        <v>43744</v>
      </c>
      <c r="O22" s="29">
        <f t="shared" si="0"/>
        <v>674906</v>
      </c>
      <c r="P22" s="29">
        <f t="shared" si="0"/>
        <v>11591</v>
      </c>
    </row>
    <row r="24" ht="19.5" customHeight="1">
      <c r="A24" s="3" t="s">
        <v>92</v>
      </c>
    </row>
  </sheetData>
  <sheetProtection/>
  <mergeCells count="9">
    <mergeCell ref="M3:N3"/>
    <mergeCell ref="O3:P3"/>
    <mergeCell ref="A2:P2"/>
    <mergeCell ref="A1:P1"/>
    <mergeCell ref="E3:F3"/>
    <mergeCell ref="G3:H3"/>
    <mergeCell ref="I3:J3"/>
    <mergeCell ref="K3:L3"/>
    <mergeCell ref="C3:D3"/>
  </mergeCells>
  <printOptions/>
  <pageMargins left="0.08" right="0.1968503937007874" top="0.71" bottom="0.1968503937007874" header="0.65" footer="0.2362204724409449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S26"/>
  <sheetViews>
    <sheetView showZeros="0" zoomScale="98" zoomScaleNormal="98" zoomScalePageLayoutView="0" workbookViewId="0" topLeftCell="F1">
      <selection activeCell="N14" sqref="N14"/>
    </sheetView>
  </sheetViews>
  <sheetFormatPr defaultColWidth="9.140625" defaultRowHeight="19.5" customHeight="1"/>
  <cols>
    <col min="1" max="1" width="16.00390625" style="162" customWidth="1"/>
    <col min="2" max="10" width="13.421875" style="162" customWidth="1"/>
    <col min="11" max="11" width="13.8515625" style="162" customWidth="1"/>
    <col min="12" max="19" width="13.8515625" style="179" customWidth="1"/>
    <col min="20" max="16384" width="9.140625" style="162" customWidth="1"/>
  </cols>
  <sheetData>
    <row r="1" spans="1:19" ht="24.75" customHeight="1">
      <c r="A1" s="185" t="s">
        <v>93</v>
      </c>
      <c r="B1" s="185"/>
      <c r="C1" s="185"/>
      <c r="D1" s="185"/>
      <c r="E1" s="185"/>
      <c r="F1" s="185"/>
      <c r="G1" s="185"/>
      <c r="H1" s="185"/>
      <c r="I1" s="185"/>
      <c r="J1" s="185"/>
      <c r="K1" s="185" t="s">
        <v>94</v>
      </c>
      <c r="L1" s="185"/>
      <c r="M1" s="185"/>
      <c r="N1" s="185"/>
      <c r="O1" s="185"/>
      <c r="P1" s="185"/>
      <c r="Q1" s="185"/>
      <c r="R1" s="185"/>
      <c r="S1" s="185"/>
    </row>
    <row r="2" spans="1:19" ht="19.5" customHeight="1">
      <c r="A2" s="186" t="s">
        <v>50</v>
      </c>
      <c r="B2" s="186"/>
      <c r="C2" s="186"/>
      <c r="D2" s="186"/>
      <c r="E2" s="186"/>
      <c r="F2" s="186"/>
      <c r="G2" s="186"/>
      <c r="H2" s="186"/>
      <c r="I2" s="186"/>
      <c r="J2" s="186"/>
      <c r="K2" s="186" t="s">
        <v>50</v>
      </c>
      <c r="L2" s="186"/>
      <c r="M2" s="186"/>
      <c r="N2" s="186"/>
      <c r="O2" s="186"/>
      <c r="P2" s="186"/>
      <c r="Q2" s="186"/>
      <c r="R2" s="186"/>
      <c r="S2" s="186"/>
    </row>
    <row r="3" spans="1:19" s="163" customFormat="1" ht="19.5" customHeight="1">
      <c r="A3" s="187" t="s">
        <v>49</v>
      </c>
      <c r="B3" s="109" t="s">
        <v>1</v>
      </c>
      <c r="C3" s="109" t="s">
        <v>46</v>
      </c>
      <c r="D3" s="109" t="s">
        <v>17</v>
      </c>
      <c r="E3" s="109" t="s">
        <v>76</v>
      </c>
      <c r="F3" s="109" t="s">
        <v>47</v>
      </c>
      <c r="G3" s="109" t="s">
        <v>75</v>
      </c>
      <c r="H3" s="109" t="s">
        <v>89</v>
      </c>
      <c r="I3" s="109" t="s">
        <v>29</v>
      </c>
      <c r="J3" s="109" t="s">
        <v>30</v>
      </c>
      <c r="K3" s="187" t="s">
        <v>49</v>
      </c>
      <c r="L3" s="190" t="s">
        <v>2</v>
      </c>
      <c r="M3" s="190"/>
      <c r="N3" s="190"/>
      <c r="O3" s="190"/>
      <c r="P3" s="190" t="s">
        <v>3</v>
      </c>
      <c r="Q3" s="190"/>
      <c r="R3" s="190"/>
      <c r="S3" s="190"/>
    </row>
    <row r="4" spans="1:19" s="163" customFormat="1" ht="19.5" customHeight="1">
      <c r="A4" s="188"/>
      <c r="B4" s="164" t="s">
        <v>90</v>
      </c>
      <c r="C4" s="94" t="s">
        <v>83</v>
      </c>
      <c r="D4" s="94" t="s">
        <v>83</v>
      </c>
      <c r="E4" s="94" t="s">
        <v>83</v>
      </c>
      <c r="F4" s="94" t="s">
        <v>83</v>
      </c>
      <c r="G4" s="94" t="s">
        <v>83</v>
      </c>
      <c r="H4" s="94" t="s">
        <v>83</v>
      </c>
      <c r="I4" s="94" t="s">
        <v>83</v>
      </c>
      <c r="J4" s="94" t="s">
        <v>83</v>
      </c>
      <c r="K4" s="188"/>
      <c r="L4" s="176" t="s">
        <v>68</v>
      </c>
      <c r="M4" s="176" t="s">
        <v>69</v>
      </c>
      <c r="N4" s="176" t="s">
        <v>10</v>
      </c>
      <c r="O4" s="176" t="s">
        <v>85</v>
      </c>
      <c r="P4" s="176" t="s">
        <v>68</v>
      </c>
      <c r="Q4" s="176" t="s">
        <v>69</v>
      </c>
      <c r="R4" s="176" t="s">
        <v>10</v>
      </c>
      <c r="S4" s="176" t="s">
        <v>85</v>
      </c>
    </row>
    <row r="5" spans="1:19" s="163" customFormat="1" ht="19.5" customHeight="1">
      <c r="A5" s="189"/>
      <c r="B5" s="164" t="s">
        <v>86</v>
      </c>
      <c r="C5" s="164"/>
      <c r="D5" s="164"/>
      <c r="E5" s="164"/>
      <c r="F5" s="164"/>
      <c r="G5" s="164"/>
      <c r="H5" s="164"/>
      <c r="I5" s="164"/>
      <c r="J5" s="164"/>
      <c r="K5" s="188"/>
      <c r="L5" s="177"/>
      <c r="M5" s="177"/>
      <c r="N5" s="177" t="s">
        <v>0</v>
      </c>
      <c r="O5" s="177" t="s">
        <v>86</v>
      </c>
      <c r="P5" s="177"/>
      <c r="Q5" s="177"/>
      <c r="R5" s="177" t="s">
        <v>0</v>
      </c>
      <c r="S5" s="177" t="s">
        <v>86</v>
      </c>
    </row>
    <row r="6" spans="1:19" ht="23.25" customHeight="1">
      <c r="A6" s="165" t="s">
        <v>52</v>
      </c>
      <c r="B6" s="44">
        <v>3650</v>
      </c>
      <c r="C6" s="95">
        <f>สรุปภาพรวม!D6</f>
        <v>1080</v>
      </c>
      <c r="D6" s="44"/>
      <c r="E6" s="44">
        <f>4_4!K7</f>
        <v>9</v>
      </c>
      <c r="F6" s="95">
        <f>สรุปภาพรวม!H6</f>
        <v>79</v>
      </c>
      <c r="G6" s="95">
        <f>สรุปภาพรวม!N6</f>
        <v>2896</v>
      </c>
      <c r="H6" s="95">
        <f>สรุปภาพรวม!P6</f>
        <v>413</v>
      </c>
      <c r="I6" s="145">
        <f>สรุปภาพรวม!J6</f>
        <v>190</v>
      </c>
      <c r="J6" s="146">
        <f>สรุปภาพรวม!L6</f>
        <v>3</v>
      </c>
      <c r="K6" s="166" t="s">
        <v>52</v>
      </c>
      <c r="L6" s="180">
        <v>1453</v>
      </c>
      <c r="M6" s="180">
        <v>905</v>
      </c>
      <c r="N6" s="180">
        <v>2358</v>
      </c>
      <c r="O6" s="180">
        <v>1062</v>
      </c>
      <c r="P6" s="180">
        <v>721</v>
      </c>
      <c r="Q6" s="180">
        <v>718</v>
      </c>
      <c r="R6" s="180">
        <v>1439</v>
      </c>
      <c r="S6" s="180">
        <v>598</v>
      </c>
    </row>
    <row r="7" spans="1:19" ht="23.25" customHeight="1">
      <c r="A7" s="167" t="s">
        <v>53</v>
      </c>
      <c r="B7" s="45">
        <v>3264</v>
      </c>
      <c r="C7" s="96">
        <f>4_3!P9</f>
        <v>1805</v>
      </c>
      <c r="D7" s="45"/>
      <c r="E7" s="45">
        <f>4_4!K8</f>
        <v>16</v>
      </c>
      <c r="F7" s="96">
        <f>สรุปภาพรวม!H7</f>
        <v>562</v>
      </c>
      <c r="G7" s="96">
        <f>สรุปภาพรวม!N7</f>
        <v>2455</v>
      </c>
      <c r="H7" s="96">
        <f>สรุปภาพรวม!P7</f>
        <v>509</v>
      </c>
      <c r="I7" s="147">
        <f>สรุปภาพรวม!J7</f>
        <v>48</v>
      </c>
      <c r="J7" s="148">
        <f>สรุปภาพรวม!L7</f>
        <v>0</v>
      </c>
      <c r="K7" s="168" t="s">
        <v>53</v>
      </c>
      <c r="L7" s="181">
        <v>637</v>
      </c>
      <c r="M7" s="181">
        <v>312</v>
      </c>
      <c r="N7" s="181">
        <v>949</v>
      </c>
      <c r="O7" s="181">
        <v>397</v>
      </c>
      <c r="P7" s="181">
        <v>259</v>
      </c>
      <c r="Q7" s="181">
        <v>284</v>
      </c>
      <c r="R7" s="181">
        <v>543</v>
      </c>
      <c r="S7" s="181">
        <v>172</v>
      </c>
    </row>
    <row r="8" spans="1:19" ht="23.25" customHeight="1">
      <c r="A8" s="167" t="s">
        <v>54</v>
      </c>
      <c r="B8" s="45">
        <v>5801</v>
      </c>
      <c r="C8" s="96">
        <f>4_3!P10</f>
        <v>1466</v>
      </c>
      <c r="D8" s="45"/>
      <c r="E8" s="45">
        <f>4_4!K9</f>
        <v>1</v>
      </c>
      <c r="F8" s="96">
        <f>สรุปภาพรวม!H8</f>
        <v>58</v>
      </c>
      <c r="G8" s="96">
        <f>สรุปภาพรวม!N8</f>
        <v>5195</v>
      </c>
      <c r="H8" s="96">
        <f>สรุปภาพรวม!P8</f>
        <v>1747</v>
      </c>
      <c r="I8" s="147">
        <f>สรุปภาพรวม!J8</f>
        <v>873</v>
      </c>
      <c r="J8" s="148">
        <f>สรุปภาพรวม!L8</f>
        <v>6</v>
      </c>
      <c r="K8" s="168" t="s">
        <v>54</v>
      </c>
      <c r="L8" s="181">
        <v>245</v>
      </c>
      <c r="M8" s="181">
        <v>179</v>
      </c>
      <c r="N8" s="181">
        <v>424</v>
      </c>
      <c r="O8" s="181">
        <v>167</v>
      </c>
      <c r="P8" s="181">
        <v>313</v>
      </c>
      <c r="Q8" s="181">
        <v>280</v>
      </c>
      <c r="R8" s="181">
        <v>593</v>
      </c>
      <c r="S8" s="181">
        <v>214</v>
      </c>
    </row>
    <row r="9" spans="1:19" ht="23.25" customHeight="1">
      <c r="A9" s="167" t="s">
        <v>55</v>
      </c>
      <c r="B9" s="45">
        <v>4286</v>
      </c>
      <c r="C9" s="96">
        <f>4_3!P11</f>
        <v>1247</v>
      </c>
      <c r="D9" s="45"/>
      <c r="E9" s="45">
        <f>4_4!K10</f>
        <v>2</v>
      </c>
      <c r="F9" s="96">
        <f>สรุปภาพรวม!H9</f>
        <v>35</v>
      </c>
      <c r="G9" s="96">
        <f>สรุปภาพรวม!N9</f>
        <v>4166</v>
      </c>
      <c r="H9" s="96">
        <f>สรุปภาพรวม!P9</f>
        <v>866</v>
      </c>
      <c r="I9" s="147">
        <f>สรุปภาพรวม!J9</f>
        <v>431</v>
      </c>
      <c r="J9" s="148">
        <f>สรุปภาพรวม!L9</f>
        <v>7</v>
      </c>
      <c r="K9" s="168" t="s">
        <v>55</v>
      </c>
      <c r="L9" s="181">
        <v>1925</v>
      </c>
      <c r="M9" s="181">
        <v>1125</v>
      </c>
      <c r="N9" s="181">
        <v>3050</v>
      </c>
      <c r="O9" s="181">
        <v>1357</v>
      </c>
      <c r="P9" s="181">
        <v>1643</v>
      </c>
      <c r="Q9" s="181">
        <v>1303</v>
      </c>
      <c r="R9" s="181">
        <v>2946</v>
      </c>
      <c r="S9" s="181">
        <v>1088</v>
      </c>
    </row>
    <row r="10" spans="1:19" ht="23.25" customHeight="1">
      <c r="A10" s="167" t="s">
        <v>56</v>
      </c>
      <c r="B10" s="45">
        <v>4193</v>
      </c>
      <c r="C10" s="96">
        <f>4_3!P12</f>
        <v>2464</v>
      </c>
      <c r="D10" s="45"/>
      <c r="E10" s="45">
        <f>4_4!K11</f>
        <v>1</v>
      </c>
      <c r="F10" s="96">
        <f>สรุปภาพรวม!H10</f>
        <v>65</v>
      </c>
      <c r="G10" s="96">
        <f>สรุปภาพรวม!N10</f>
        <v>3961</v>
      </c>
      <c r="H10" s="96">
        <f>สรุปภาพรวม!P10</f>
        <v>1891</v>
      </c>
      <c r="I10" s="147">
        <f>สรุปภาพรวม!J10</f>
        <v>1175</v>
      </c>
      <c r="J10" s="148">
        <f>สรุปภาพรวม!L10</f>
        <v>84</v>
      </c>
      <c r="K10" s="168" t="s">
        <v>56</v>
      </c>
      <c r="L10" s="181">
        <v>235</v>
      </c>
      <c r="M10" s="181">
        <v>243</v>
      </c>
      <c r="N10" s="181">
        <v>478</v>
      </c>
      <c r="O10" s="181">
        <v>137</v>
      </c>
      <c r="P10" s="181">
        <v>333</v>
      </c>
      <c r="Q10" s="181">
        <v>383</v>
      </c>
      <c r="R10" s="181">
        <v>716</v>
      </c>
      <c r="S10" s="181">
        <v>221</v>
      </c>
    </row>
    <row r="11" spans="1:19" ht="23.25" customHeight="1">
      <c r="A11" s="167" t="s">
        <v>57</v>
      </c>
      <c r="B11" s="45">
        <v>3409</v>
      </c>
      <c r="C11" s="96">
        <f>4_3!P13</f>
        <v>1231</v>
      </c>
      <c r="D11" s="45"/>
      <c r="E11" s="45">
        <f>4_4!K12</f>
        <v>18</v>
      </c>
      <c r="F11" s="96">
        <f>สรุปภาพรวม!H11</f>
        <v>83</v>
      </c>
      <c r="G11" s="96">
        <f>สรุปภาพรวม!N11</f>
        <v>2349</v>
      </c>
      <c r="H11" s="96">
        <f>สรุปภาพรวม!P11</f>
        <v>674</v>
      </c>
      <c r="I11" s="147">
        <f>สรุปภาพรวม!J11</f>
        <v>507</v>
      </c>
      <c r="J11" s="148">
        <f>สรุปภาพรวม!L11</f>
        <v>18</v>
      </c>
      <c r="K11" s="168" t="s">
        <v>57</v>
      </c>
      <c r="L11" s="181">
        <v>422</v>
      </c>
      <c r="M11" s="181">
        <v>654</v>
      </c>
      <c r="N11" s="181">
        <v>1076</v>
      </c>
      <c r="O11" s="181">
        <v>219</v>
      </c>
      <c r="P11" s="181">
        <v>330</v>
      </c>
      <c r="Q11" s="181">
        <v>440</v>
      </c>
      <c r="R11" s="181">
        <v>770</v>
      </c>
      <c r="S11" s="181">
        <v>180</v>
      </c>
    </row>
    <row r="12" spans="1:19" ht="23.25" customHeight="1">
      <c r="A12" s="167" t="s">
        <v>58</v>
      </c>
      <c r="B12" s="45">
        <v>3426</v>
      </c>
      <c r="C12" s="96">
        <f>4_3!P14</f>
        <v>1950</v>
      </c>
      <c r="D12" s="45"/>
      <c r="E12" s="45">
        <f>4_4!K13</f>
        <v>117</v>
      </c>
      <c r="F12" s="96">
        <f>สรุปภาพรวม!H12</f>
        <v>161</v>
      </c>
      <c r="G12" s="96">
        <f>สรุปภาพรวม!N12</f>
        <v>2813</v>
      </c>
      <c r="H12" s="96">
        <f>สรุปภาพรวม!P12</f>
        <v>585</v>
      </c>
      <c r="I12" s="147">
        <f>สรุปภาพรวม!J12</f>
        <v>174</v>
      </c>
      <c r="J12" s="148">
        <f>สรุปภาพรวม!L12</f>
        <v>6</v>
      </c>
      <c r="K12" s="168" t="s">
        <v>58</v>
      </c>
      <c r="L12" s="181">
        <v>1306</v>
      </c>
      <c r="M12" s="181">
        <v>654</v>
      </c>
      <c r="N12" s="181">
        <v>1960</v>
      </c>
      <c r="O12" s="181">
        <v>960</v>
      </c>
      <c r="P12" s="181">
        <v>391</v>
      </c>
      <c r="Q12" s="181">
        <v>415</v>
      </c>
      <c r="R12" s="181">
        <v>806</v>
      </c>
      <c r="S12" s="181">
        <v>329</v>
      </c>
    </row>
    <row r="13" spans="1:19" ht="23.25" customHeight="1">
      <c r="A13" s="167" t="s">
        <v>59</v>
      </c>
      <c r="B13" s="45">
        <v>2612</v>
      </c>
      <c r="C13" s="96">
        <f>4_3!P15</f>
        <v>1011</v>
      </c>
      <c r="D13" s="45"/>
      <c r="E13" s="45">
        <f>4_4!K14</f>
        <v>1</v>
      </c>
      <c r="F13" s="96">
        <f>สรุปภาพรวม!H13</f>
        <v>130</v>
      </c>
      <c r="G13" s="96">
        <f>สรุปภาพรวม!N13</f>
        <v>2166</v>
      </c>
      <c r="H13" s="96">
        <f>สรุปภาพรวม!P13</f>
        <v>491</v>
      </c>
      <c r="I13" s="147">
        <f>สรุปภาพรวม!J13</f>
        <v>5</v>
      </c>
      <c r="J13" s="148">
        <f>สรุปภาพรวม!L13</f>
        <v>0</v>
      </c>
      <c r="K13" s="168" t="s">
        <v>59</v>
      </c>
      <c r="L13" s="181">
        <v>737</v>
      </c>
      <c r="M13" s="181">
        <v>351</v>
      </c>
      <c r="N13" s="181">
        <v>1088</v>
      </c>
      <c r="O13" s="181">
        <v>654</v>
      </c>
      <c r="P13" s="181">
        <v>276</v>
      </c>
      <c r="Q13" s="181">
        <v>229</v>
      </c>
      <c r="R13" s="181">
        <v>505</v>
      </c>
      <c r="S13" s="181">
        <v>296</v>
      </c>
    </row>
    <row r="14" spans="1:19" ht="23.25" customHeight="1">
      <c r="A14" s="167" t="s">
        <v>60</v>
      </c>
      <c r="B14" s="45">
        <v>3545</v>
      </c>
      <c r="C14" s="96">
        <f>4_3!P16</f>
        <v>1892</v>
      </c>
      <c r="D14" s="45"/>
      <c r="E14" s="45">
        <f>4_4!K15</f>
        <v>0</v>
      </c>
      <c r="F14" s="96">
        <f>สรุปภาพรวม!H14</f>
        <v>205</v>
      </c>
      <c r="G14" s="96">
        <f>สรุปภาพรวม!N14</f>
        <v>3153</v>
      </c>
      <c r="H14" s="96">
        <f>สรุปภาพรวม!P14</f>
        <v>629</v>
      </c>
      <c r="I14" s="147">
        <f>สรุปภาพรวม!J14</f>
        <v>150</v>
      </c>
      <c r="J14" s="148">
        <f>สรุปภาพรวม!L14</f>
        <v>0</v>
      </c>
      <c r="K14" s="168" t="s">
        <v>60</v>
      </c>
      <c r="L14" s="181">
        <v>26</v>
      </c>
      <c r="M14" s="181">
        <v>12</v>
      </c>
      <c r="N14" s="181">
        <v>38</v>
      </c>
      <c r="O14" s="181">
        <v>15</v>
      </c>
      <c r="P14" s="181">
        <v>6</v>
      </c>
      <c r="Q14" s="181">
        <v>8</v>
      </c>
      <c r="R14" s="181">
        <v>14</v>
      </c>
      <c r="S14" s="181">
        <v>6</v>
      </c>
    </row>
    <row r="15" spans="1:19" ht="23.25" customHeight="1">
      <c r="A15" s="167" t="s">
        <v>61</v>
      </c>
      <c r="B15" s="45">
        <v>1928</v>
      </c>
      <c r="C15" s="96">
        <f>4_3!P17</f>
        <v>643</v>
      </c>
      <c r="D15" s="45"/>
      <c r="E15" s="45">
        <f>4_4!K16</f>
        <v>0</v>
      </c>
      <c r="F15" s="96">
        <f>สรุปภาพรวม!H15</f>
        <v>57</v>
      </c>
      <c r="G15" s="96">
        <f>สรุปภาพรวม!N15</f>
        <v>1654</v>
      </c>
      <c r="H15" s="96">
        <f>สรุปภาพรวม!P15</f>
        <v>912</v>
      </c>
      <c r="I15" s="147">
        <f>สรุปภาพรวม!J15</f>
        <v>111</v>
      </c>
      <c r="J15" s="148">
        <f>สรุปภาพรวม!L15</f>
        <v>9</v>
      </c>
      <c r="K15" s="168" t="s">
        <v>61</v>
      </c>
      <c r="L15" s="181">
        <v>138</v>
      </c>
      <c r="M15" s="181">
        <v>79</v>
      </c>
      <c r="N15" s="181">
        <v>217</v>
      </c>
      <c r="O15" s="181">
        <v>89</v>
      </c>
      <c r="P15" s="181">
        <v>163</v>
      </c>
      <c r="Q15" s="181">
        <v>70</v>
      </c>
      <c r="R15" s="181">
        <v>233</v>
      </c>
      <c r="S15" s="181">
        <v>114</v>
      </c>
    </row>
    <row r="16" spans="1:19" ht="23.25" customHeight="1">
      <c r="A16" s="167" t="s">
        <v>62</v>
      </c>
      <c r="B16" s="45">
        <v>3852</v>
      </c>
      <c r="C16" s="96">
        <f>4_3!P18</f>
        <v>1656</v>
      </c>
      <c r="D16" s="45"/>
      <c r="E16" s="45">
        <f>4_4!K17</f>
        <v>96</v>
      </c>
      <c r="F16" s="96">
        <f>สรุปภาพรวม!H16</f>
        <v>181</v>
      </c>
      <c r="G16" s="96">
        <f>สรุปภาพรวม!N16</f>
        <v>3193</v>
      </c>
      <c r="H16" s="96">
        <f>สรุปภาพรวม!P16</f>
        <v>575</v>
      </c>
      <c r="I16" s="147">
        <f>สรุปภาพรวม!J16</f>
        <v>230</v>
      </c>
      <c r="J16" s="148">
        <f>สรุปภาพรวม!L16</f>
        <v>17</v>
      </c>
      <c r="K16" s="168" t="s">
        <v>62</v>
      </c>
      <c r="L16" s="181">
        <v>1646</v>
      </c>
      <c r="M16" s="181">
        <v>321</v>
      </c>
      <c r="N16" s="181">
        <v>1967</v>
      </c>
      <c r="O16" s="181">
        <v>925</v>
      </c>
      <c r="P16" s="181">
        <v>764</v>
      </c>
      <c r="Q16" s="181">
        <v>133</v>
      </c>
      <c r="R16" s="181">
        <v>897</v>
      </c>
      <c r="S16" s="181">
        <v>437</v>
      </c>
    </row>
    <row r="17" spans="1:19" ht="23.25" customHeight="1">
      <c r="A17" s="167" t="s">
        <v>63</v>
      </c>
      <c r="B17" s="46">
        <v>908</v>
      </c>
      <c r="C17" s="96">
        <f>4_3!P19</f>
        <v>452</v>
      </c>
      <c r="D17" s="46"/>
      <c r="E17" s="45">
        <f>4_4!K18</f>
        <v>0</v>
      </c>
      <c r="F17" s="96">
        <f>สรุปภาพรวม!H17</f>
        <v>14</v>
      </c>
      <c r="G17" s="96">
        <f>สรุปภาพรวม!N17</f>
        <v>671</v>
      </c>
      <c r="H17" s="96">
        <f>สรุปภาพรวม!P17</f>
        <v>30</v>
      </c>
      <c r="I17" s="147">
        <f>สรุปภาพรวม!J17</f>
        <v>7</v>
      </c>
      <c r="J17" s="148">
        <f>สรุปภาพรวม!L17</f>
        <v>0</v>
      </c>
      <c r="K17" s="168" t="s">
        <v>63</v>
      </c>
      <c r="L17" s="181">
        <v>141</v>
      </c>
      <c r="M17" s="181">
        <v>84</v>
      </c>
      <c r="N17" s="181">
        <v>225</v>
      </c>
      <c r="O17" s="181">
        <v>125</v>
      </c>
      <c r="P17" s="181">
        <v>47</v>
      </c>
      <c r="Q17" s="181">
        <v>62</v>
      </c>
      <c r="R17" s="181">
        <v>109</v>
      </c>
      <c r="S17" s="181">
        <v>59</v>
      </c>
    </row>
    <row r="18" spans="1:19" ht="23.25" customHeight="1">
      <c r="A18" s="167" t="s">
        <v>64</v>
      </c>
      <c r="B18" s="45">
        <v>3709</v>
      </c>
      <c r="C18" s="96">
        <f>4_3!P20</f>
        <v>1766</v>
      </c>
      <c r="D18" s="45"/>
      <c r="E18" s="45">
        <f>4_4!K19</f>
        <v>38</v>
      </c>
      <c r="F18" s="96">
        <f>สรุปภาพรวม!H18</f>
        <v>142</v>
      </c>
      <c r="G18" s="96">
        <f>สรุปภาพรวม!N18</f>
        <v>3334</v>
      </c>
      <c r="H18" s="96">
        <f>สรุปภาพรวม!P18</f>
        <v>808</v>
      </c>
      <c r="I18" s="147">
        <f>สรุปภาพรวม!J18</f>
        <v>229</v>
      </c>
      <c r="J18" s="148">
        <f>สรุปภาพรวม!L18</f>
        <v>1</v>
      </c>
      <c r="K18" s="168" t="s">
        <v>64</v>
      </c>
      <c r="L18" s="181">
        <v>468</v>
      </c>
      <c r="M18" s="181">
        <v>310</v>
      </c>
      <c r="N18" s="181">
        <v>778</v>
      </c>
      <c r="O18" s="181">
        <v>339</v>
      </c>
      <c r="P18" s="181">
        <v>305</v>
      </c>
      <c r="Q18" s="181">
        <v>351</v>
      </c>
      <c r="R18" s="181">
        <v>656</v>
      </c>
      <c r="S18" s="181">
        <v>278</v>
      </c>
    </row>
    <row r="19" spans="1:19" ht="23.25" customHeight="1">
      <c r="A19" s="167" t="s">
        <v>65</v>
      </c>
      <c r="B19" s="45">
        <v>1836</v>
      </c>
      <c r="C19" s="96">
        <f>4_3!P21</f>
        <v>625</v>
      </c>
      <c r="D19" s="45"/>
      <c r="E19" s="45">
        <f>4_4!K20</f>
        <v>6</v>
      </c>
      <c r="F19" s="96">
        <f>สรุปภาพรวม!H19</f>
        <v>30</v>
      </c>
      <c r="G19" s="96">
        <f>สรุปภาพรวม!N19</f>
        <v>1660</v>
      </c>
      <c r="H19" s="96">
        <f>สรุปภาพรวม!P19</f>
        <v>321</v>
      </c>
      <c r="I19" s="147">
        <f>สรุปภาพรวม!J19</f>
        <v>37</v>
      </c>
      <c r="J19" s="148">
        <f>สรุปภาพรวม!L19</f>
        <v>0</v>
      </c>
      <c r="K19" s="168" t="s">
        <v>65</v>
      </c>
      <c r="L19" s="181">
        <v>553</v>
      </c>
      <c r="M19" s="181">
        <v>312</v>
      </c>
      <c r="N19" s="181">
        <v>865</v>
      </c>
      <c r="O19" s="181">
        <v>429</v>
      </c>
      <c r="P19" s="181">
        <v>335</v>
      </c>
      <c r="Q19" s="181">
        <v>213</v>
      </c>
      <c r="R19" s="181">
        <v>548</v>
      </c>
      <c r="S19" s="181">
        <v>260</v>
      </c>
    </row>
    <row r="20" spans="1:19" ht="23.25" customHeight="1">
      <c r="A20" s="169" t="s">
        <v>66</v>
      </c>
      <c r="B20" s="45">
        <v>3932</v>
      </c>
      <c r="C20" s="96">
        <f>4_3!P22</f>
        <v>1800</v>
      </c>
      <c r="D20" s="45"/>
      <c r="E20" s="45">
        <f>4_4!K21</f>
        <v>16</v>
      </c>
      <c r="F20" s="96">
        <f>สรุปภาพรวม!H20</f>
        <v>168</v>
      </c>
      <c r="G20" s="96">
        <f>สรุปภาพรวม!N20</f>
        <v>3016</v>
      </c>
      <c r="H20" s="96">
        <f>สรุปภาพรวม!P20</f>
        <v>1032</v>
      </c>
      <c r="I20" s="147">
        <f>สรุปภาพรวม!J20</f>
        <v>280</v>
      </c>
      <c r="J20" s="148">
        <f>สรุปภาพรวม!L20</f>
        <v>17</v>
      </c>
      <c r="K20" s="170" t="s">
        <v>66</v>
      </c>
      <c r="L20" s="181">
        <v>856</v>
      </c>
      <c r="M20" s="181">
        <v>451</v>
      </c>
      <c r="N20" s="181">
        <v>1307</v>
      </c>
      <c r="O20" s="181">
        <v>605</v>
      </c>
      <c r="P20" s="181">
        <v>399</v>
      </c>
      <c r="Q20" s="181">
        <v>373</v>
      </c>
      <c r="R20" s="181">
        <v>772</v>
      </c>
      <c r="S20" s="181">
        <v>306</v>
      </c>
    </row>
    <row r="21" spans="1:19" ht="23.25" customHeight="1">
      <c r="A21" s="167" t="s">
        <v>67</v>
      </c>
      <c r="B21" s="47">
        <v>1385</v>
      </c>
      <c r="C21" s="97">
        <f>4_3!P23</f>
        <v>568</v>
      </c>
      <c r="D21" s="47"/>
      <c r="E21" s="47">
        <f>4_4!K22</f>
        <v>2</v>
      </c>
      <c r="F21" s="97">
        <f>สรุปภาพรวม!H21</f>
        <v>30</v>
      </c>
      <c r="G21" s="97">
        <f>สรุปภาพรวม!N21</f>
        <v>1062</v>
      </c>
      <c r="H21" s="97">
        <f>สรุปภาพรวม!P21</f>
        <v>108</v>
      </c>
      <c r="I21" s="149">
        <f>สรุปภาพรวม!J21</f>
        <v>12</v>
      </c>
      <c r="J21" s="150">
        <f>สรุปภาพรวม!L21</f>
        <v>1</v>
      </c>
      <c r="K21" s="171" t="s">
        <v>67</v>
      </c>
      <c r="L21" s="182">
        <v>326</v>
      </c>
      <c r="M21" s="182">
        <v>231</v>
      </c>
      <c r="N21" s="182">
        <v>557</v>
      </c>
      <c r="O21" s="182">
        <v>225</v>
      </c>
      <c r="P21" s="182">
        <v>115</v>
      </c>
      <c r="Q21" s="182">
        <v>123</v>
      </c>
      <c r="R21" s="182">
        <v>238</v>
      </c>
      <c r="S21" s="182">
        <v>106</v>
      </c>
    </row>
    <row r="22" spans="1:19" s="163" customFormat="1" ht="23.25" customHeight="1">
      <c r="A22" s="172" t="s">
        <v>10</v>
      </c>
      <c r="B22" s="173">
        <f>SUM(B6:B21)</f>
        <v>51736</v>
      </c>
      <c r="C22" s="173">
        <f aca="true" t="shared" si="0" ref="C22:J22">SUM(C6:C21)</f>
        <v>21656</v>
      </c>
      <c r="D22" s="173">
        <f t="shared" si="0"/>
        <v>0</v>
      </c>
      <c r="E22" s="173">
        <f t="shared" si="0"/>
        <v>323</v>
      </c>
      <c r="F22" s="173">
        <f t="shared" si="0"/>
        <v>2000</v>
      </c>
      <c r="G22" s="173">
        <f t="shared" si="0"/>
        <v>43744</v>
      </c>
      <c r="H22" s="173">
        <f t="shared" si="0"/>
        <v>11591</v>
      </c>
      <c r="I22" s="173">
        <f t="shared" si="0"/>
        <v>4459</v>
      </c>
      <c r="J22" s="173">
        <f t="shared" si="0"/>
        <v>169</v>
      </c>
      <c r="K22" s="174" t="s">
        <v>10</v>
      </c>
      <c r="L22" s="178">
        <f aca="true" t="shared" si="1" ref="L22:S22">SUM(L6:L21)</f>
        <v>11114</v>
      </c>
      <c r="M22" s="178">
        <f t="shared" si="1"/>
        <v>6223</v>
      </c>
      <c r="N22" s="178">
        <f t="shared" si="1"/>
        <v>17337</v>
      </c>
      <c r="O22" s="178">
        <f t="shared" si="1"/>
        <v>7705</v>
      </c>
      <c r="P22" s="178">
        <f t="shared" si="1"/>
        <v>6400</v>
      </c>
      <c r="Q22" s="178">
        <f t="shared" si="1"/>
        <v>5385</v>
      </c>
      <c r="R22" s="178">
        <f t="shared" si="1"/>
        <v>11785</v>
      </c>
      <c r="S22" s="178">
        <f t="shared" si="1"/>
        <v>4664</v>
      </c>
    </row>
    <row r="24" spans="1:11" ht="19.5" customHeight="1">
      <c r="A24" s="162" t="s">
        <v>92</v>
      </c>
      <c r="K24" s="162" t="s">
        <v>92</v>
      </c>
    </row>
    <row r="26" spans="2:11" ht="19.5" customHeight="1">
      <c r="B26" s="175"/>
      <c r="C26" s="175"/>
      <c r="D26" s="175"/>
      <c r="E26" s="175"/>
      <c r="F26" s="175"/>
      <c r="G26" s="175"/>
      <c r="H26" s="175"/>
      <c r="I26" s="175"/>
      <c r="J26" s="175"/>
      <c r="K26" s="175"/>
    </row>
  </sheetData>
  <sheetProtection/>
  <mergeCells count="8">
    <mergeCell ref="A1:J1"/>
    <mergeCell ref="A2:J2"/>
    <mergeCell ref="K1:S1"/>
    <mergeCell ref="K2:S2"/>
    <mergeCell ref="A3:A5"/>
    <mergeCell ref="L3:O3"/>
    <mergeCell ref="P3:S3"/>
    <mergeCell ref="K3:K5"/>
  </mergeCells>
  <printOptions/>
  <pageMargins left="0.6" right="0.24" top="0.58" bottom="0.27" header="0.47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J28"/>
  <sheetViews>
    <sheetView showZeros="0" zoomScale="98" zoomScaleNormal="98" zoomScalePageLayoutView="0" workbookViewId="0" topLeftCell="A1">
      <selection activeCell="A2" sqref="A2:J2"/>
    </sheetView>
  </sheetViews>
  <sheetFormatPr defaultColWidth="9.140625" defaultRowHeight="22.5" customHeight="1"/>
  <cols>
    <col min="1" max="1" width="21.7109375" style="5" customWidth="1"/>
    <col min="2" max="10" width="11.8515625" style="23" customWidth="1"/>
    <col min="11" max="16384" width="9.140625" style="5" customWidth="1"/>
  </cols>
  <sheetData>
    <row r="1" spans="1:10" s="12" customFormat="1" ht="22.5" customHeight="1">
      <c r="A1" s="191" t="s">
        <v>95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12" customFormat="1" ht="22.5" customHeight="1">
      <c r="A2" s="198" t="s">
        <v>50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s="13" customFormat="1" ht="22.5" customHeight="1">
      <c r="A3" s="192" t="s">
        <v>49</v>
      </c>
      <c r="B3" s="195" t="s">
        <v>15</v>
      </c>
      <c r="C3" s="196"/>
      <c r="D3" s="196"/>
      <c r="E3" s="196"/>
      <c r="F3" s="196"/>
      <c r="G3" s="196"/>
      <c r="H3" s="196"/>
      <c r="I3" s="196"/>
      <c r="J3" s="197"/>
    </row>
    <row r="4" spans="1:10" s="13" customFormat="1" ht="22.5" customHeight="1">
      <c r="A4" s="193"/>
      <c r="B4" s="14" t="s">
        <v>8</v>
      </c>
      <c r="C4" s="195" t="s">
        <v>9</v>
      </c>
      <c r="D4" s="196"/>
      <c r="E4" s="196"/>
      <c r="F4" s="196"/>
      <c r="G4" s="197"/>
      <c r="H4" s="14" t="s">
        <v>16</v>
      </c>
      <c r="I4" s="14" t="s">
        <v>17</v>
      </c>
      <c r="J4" s="14" t="s">
        <v>1</v>
      </c>
    </row>
    <row r="5" spans="1:10" s="13" customFormat="1" ht="22.5" customHeight="1">
      <c r="A5" s="193"/>
      <c r="B5" s="15" t="s">
        <v>0</v>
      </c>
      <c r="C5" s="14" t="s">
        <v>11</v>
      </c>
      <c r="D5" s="14" t="s">
        <v>18</v>
      </c>
      <c r="E5" s="14" t="s">
        <v>19</v>
      </c>
      <c r="F5" s="14" t="s">
        <v>20</v>
      </c>
      <c r="G5" s="14" t="s">
        <v>21</v>
      </c>
      <c r="H5" s="16" t="s">
        <v>22</v>
      </c>
      <c r="I5" s="16" t="s">
        <v>23</v>
      </c>
      <c r="J5" s="16" t="s">
        <v>83</v>
      </c>
    </row>
    <row r="6" spans="1:10" s="13" customFormat="1" ht="22.5" customHeight="1">
      <c r="A6" s="194"/>
      <c r="B6" s="16"/>
      <c r="C6" s="16" t="s">
        <v>24</v>
      </c>
      <c r="D6" s="16" t="s">
        <v>12</v>
      </c>
      <c r="E6" s="16" t="s">
        <v>25</v>
      </c>
      <c r="F6" s="16"/>
      <c r="G6" s="16" t="s">
        <v>26</v>
      </c>
      <c r="H6" s="16" t="s">
        <v>27</v>
      </c>
      <c r="I6" s="16" t="s">
        <v>0</v>
      </c>
      <c r="J6" s="16"/>
    </row>
    <row r="7" spans="1:10" ht="22.5" customHeight="1">
      <c r="A7" s="17" t="s">
        <v>52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22.5" customHeight="1">
      <c r="A8" s="19" t="s">
        <v>53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2.5" customHeight="1">
      <c r="A9" s="19" t="s">
        <v>54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22.5" customHeight="1">
      <c r="A10" s="19" t="s">
        <v>55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22.5" customHeight="1">
      <c r="A11" s="19" t="s">
        <v>56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2.5" customHeight="1">
      <c r="A12" s="19" t="s">
        <v>57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2.5" customHeight="1">
      <c r="A13" s="19" t="s">
        <v>58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22.5" customHeight="1">
      <c r="A14" s="19" t="s">
        <v>59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22.5" customHeight="1">
      <c r="A15" s="19" t="s">
        <v>60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2.5" customHeight="1">
      <c r="A16" s="19" t="s">
        <v>61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22.5" customHeight="1">
      <c r="A17" s="19" t="s">
        <v>62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22.5" customHeight="1">
      <c r="A18" s="19" t="s">
        <v>63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22.5" customHeight="1">
      <c r="A19" s="19" t="s">
        <v>64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22.5" customHeight="1">
      <c r="A20" s="19" t="s">
        <v>65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f>SUM(B20:F20)</f>
        <v>0</v>
      </c>
      <c r="H20" s="20">
        <v>0</v>
      </c>
      <c r="I20" s="20">
        <f>G20+B20</f>
        <v>0</v>
      </c>
      <c r="J20" s="20">
        <v>0</v>
      </c>
    </row>
    <row r="21" spans="1:10" ht="22.5" customHeight="1">
      <c r="A21" s="21" t="s">
        <v>66</v>
      </c>
      <c r="B21" s="20"/>
      <c r="C21" s="20">
        <v>0</v>
      </c>
      <c r="D21" s="20">
        <v>0</v>
      </c>
      <c r="E21" s="20">
        <v>0</v>
      </c>
      <c r="F21" s="20">
        <v>0</v>
      </c>
      <c r="G21" s="20"/>
      <c r="H21" s="20">
        <v>0</v>
      </c>
      <c r="I21" s="20">
        <f>G21+B21</f>
        <v>0</v>
      </c>
      <c r="J21" s="20"/>
    </row>
    <row r="22" spans="1:10" ht="22.5" customHeight="1">
      <c r="A22" s="19" t="s">
        <v>67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1:10" ht="22.5" customHeight="1">
      <c r="A23" s="4" t="s">
        <v>10</v>
      </c>
      <c r="B23" s="22">
        <v>0</v>
      </c>
      <c r="C23" s="22">
        <f aca="true" t="shared" si="0" ref="C23:J23">SUM(C7:C22)</f>
        <v>0</v>
      </c>
      <c r="D23" s="22">
        <f t="shared" si="0"/>
        <v>0</v>
      </c>
      <c r="E23" s="22">
        <f t="shared" si="0"/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</row>
    <row r="24" ht="22.5" customHeight="1">
      <c r="A24" s="3" t="s">
        <v>92</v>
      </c>
    </row>
    <row r="27" spans="1:6" ht="22.5" customHeight="1">
      <c r="A27" s="24"/>
      <c r="B27" s="25"/>
      <c r="C27" s="25"/>
      <c r="D27" s="25"/>
      <c r="E27" s="25"/>
      <c r="F27" s="26"/>
    </row>
    <row r="28" spans="1:5" ht="22.5" customHeight="1">
      <c r="A28" s="24"/>
      <c r="B28" s="25"/>
      <c r="C28" s="25"/>
      <c r="D28" s="25"/>
      <c r="E28" s="25"/>
    </row>
  </sheetData>
  <sheetProtection/>
  <mergeCells count="5">
    <mergeCell ref="A1:J1"/>
    <mergeCell ref="A3:A6"/>
    <mergeCell ref="B3:J3"/>
    <mergeCell ref="C4:G4"/>
    <mergeCell ref="A2:J2"/>
  </mergeCells>
  <printOptions/>
  <pageMargins left="0.6" right="0.75" top="0.56" bottom="0.25" header="0.43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25"/>
  <sheetViews>
    <sheetView showZeros="0" zoomScalePageLayoutView="0" workbookViewId="0" topLeftCell="A1">
      <pane xSplit="1" ySplit="7" topLeftCell="B8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I12" sqref="I12"/>
    </sheetView>
  </sheetViews>
  <sheetFormatPr defaultColWidth="9.140625" defaultRowHeight="19.5" customHeight="1"/>
  <cols>
    <col min="1" max="1" width="10.28125" style="5" customWidth="1"/>
    <col min="2" max="2" width="8.8515625" style="129" customWidth="1"/>
    <col min="3" max="3" width="10.8515625" style="129" customWidth="1"/>
    <col min="4" max="4" width="9.421875" style="129" customWidth="1"/>
    <col min="5" max="5" width="10.8515625" style="129" customWidth="1"/>
    <col min="6" max="6" width="8.00390625" style="129" customWidth="1"/>
    <col min="7" max="7" width="9.421875" style="129" customWidth="1"/>
    <col min="8" max="8" width="9.00390625" style="129" customWidth="1"/>
    <col min="9" max="9" width="8.421875" style="129" customWidth="1"/>
    <col min="10" max="10" width="8.00390625" style="129" customWidth="1"/>
    <col min="11" max="11" width="8.28125" style="129" customWidth="1"/>
    <col min="12" max="12" width="10.00390625" style="129" customWidth="1"/>
    <col min="13" max="13" width="8.421875" style="129" customWidth="1"/>
    <col min="14" max="14" width="6.57421875" style="129" customWidth="1"/>
    <col min="15" max="15" width="9.00390625" style="129" customWidth="1"/>
    <col min="16" max="16" width="10.8515625" style="129" customWidth="1"/>
    <col min="17" max="16384" width="9.140625" style="5" customWidth="1"/>
  </cols>
  <sheetData>
    <row r="1" spans="1:16" s="12" customFormat="1" ht="25.5" customHeight="1">
      <c r="A1" s="199" t="s">
        <v>96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s="12" customFormat="1" ht="19.5" customHeight="1">
      <c r="A2" s="199" t="s">
        <v>51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9.5" customHeight="1">
      <c r="A3" s="101"/>
      <c r="B3" s="195" t="s">
        <v>5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</row>
    <row r="4" spans="1:16" ht="19.5" customHeight="1">
      <c r="A4" s="102"/>
      <c r="B4" s="196" t="s">
        <v>6</v>
      </c>
      <c r="C4" s="196"/>
      <c r="D4" s="196"/>
      <c r="E4" s="103"/>
      <c r="F4" s="200" t="s">
        <v>77</v>
      </c>
      <c r="G4" s="196"/>
      <c r="H4" s="196"/>
      <c r="I4" s="103"/>
      <c r="J4" s="200" t="s">
        <v>78</v>
      </c>
      <c r="K4" s="196"/>
      <c r="L4" s="196"/>
      <c r="M4" s="100"/>
      <c r="N4" s="105" t="s">
        <v>70</v>
      </c>
      <c r="O4" s="200" t="s">
        <v>7</v>
      </c>
      <c r="P4" s="201"/>
    </row>
    <row r="5" spans="1:16" ht="19.5" customHeight="1">
      <c r="A5" s="102" t="s">
        <v>49</v>
      </c>
      <c r="B5" s="14" t="s">
        <v>8</v>
      </c>
      <c r="C5" s="195" t="s">
        <v>9</v>
      </c>
      <c r="D5" s="196"/>
      <c r="E5" s="107" t="s">
        <v>10</v>
      </c>
      <c r="F5" s="14" t="s">
        <v>8</v>
      </c>
      <c r="G5" s="196" t="s">
        <v>9</v>
      </c>
      <c r="H5" s="196"/>
      <c r="I5" s="107" t="s">
        <v>10</v>
      </c>
      <c r="J5" s="14" t="s">
        <v>8</v>
      </c>
      <c r="K5" s="196" t="s">
        <v>9</v>
      </c>
      <c r="L5" s="196"/>
      <c r="M5" s="107" t="s">
        <v>10</v>
      </c>
      <c r="N5" s="108" t="s">
        <v>36</v>
      </c>
      <c r="O5" s="104" t="s">
        <v>10</v>
      </c>
      <c r="P5" s="14" t="s">
        <v>1</v>
      </c>
    </row>
    <row r="6" spans="1:16" ht="19.5" customHeight="1">
      <c r="A6" s="102"/>
      <c r="B6" s="102" t="s">
        <v>0</v>
      </c>
      <c r="C6" s="14" t="s">
        <v>11</v>
      </c>
      <c r="D6" s="14" t="s">
        <v>12</v>
      </c>
      <c r="E6" s="109" t="s">
        <v>36</v>
      </c>
      <c r="F6" s="102" t="s">
        <v>0</v>
      </c>
      <c r="G6" s="106" t="s">
        <v>11</v>
      </c>
      <c r="H6" s="104" t="s">
        <v>12</v>
      </c>
      <c r="I6" s="109" t="s">
        <v>36</v>
      </c>
      <c r="J6" s="102" t="s">
        <v>0</v>
      </c>
      <c r="K6" s="106" t="s">
        <v>11</v>
      </c>
      <c r="L6" s="104" t="s">
        <v>12</v>
      </c>
      <c r="M6" s="109" t="s">
        <v>36</v>
      </c>
      <c r="N6" s="108" t="s">
        <v>0</v>
      </c>
      <c r="O6" s="110" t="s">
        <v>0</v>
      </c>
      <c r="P6" s="16" t="s">
        <v>83</v>
      </c>
    </row>
    <row r="7" spans="1:16" ht="19.5" customHeight="1">
      <c r="A7" s="111"/>
      <c r="B7" s="112"/>
      <c r="C7" s="112" t="s">
        <v>13</v>
      </c>
      <c r="D7" s="112" t="s">
        <v>14</v>
      </c>
      <c r="E7" s="113" t="s">
        <v>0</v>
      </c>
      <c r="F7" s="112"/>
      <c r="G7" s="114" t="s">
        <v>13</v>
      </c>
      <c r="H7" s="115" t="s">
        <v>14</v>
      </c>
      <c r="I7" s="113" t="s">
        <v>0</v>
      </c>
      <c r="J7" s="112"/>
      <c r="K7" s="114" t="s">
        <v>13</v>
      </c>
      <c r="L7" s="115" t="s">
        <v>14</v>
      </c>
      <c r="M7" s="113" t="s">
        <v>0</v>
      </c>
      <c r="N7" s="116"/>
      <c r="O7" s="115"/>
      <c r="P7" s="112"/>
    </row>
    <row r="8" spans="1:17" ht="23.25" customHeight="1">
      <c r="A8" s="117" t="s">
        <v>52</v>
      </c>
      <c r="B8" s="119">
        <v>1824</v>
      </c>
      <c r="C8" s="119">
        <v>2579</v>
      </c>
      <c r="D8" s="119">
        <v>588</v>
      </c>
      <c r="E8" s="119">
        <f>SUM(B8:D8)</f>
        <v>4991</v>
      </c>
      <c r="F8" s="119">
        <v>157</v>
      </c>
      <c r="G8" s="119">
        <v>271</v>
      </c>
      <c r="H8" s="119">
        <v>118</v>
      </c>
      <c r="I8" s="119">
        <f>SUM(F8:H8)</f>
        <v>546</v>
      </c>
      <c r="J8" s="119">
        <v>165</v>
      </c>
      <c r="K8" s="119">
        <v>447</v>
      </c>
      <c r="L8" s="119">
        <v>101</v>
      </c>
      <c r="M8" s="130">
        <f>SUM(J8:L8)</f>
        <v>713</v>
      </c>
      <c r="N8" s="119">
        <v>11</v>
      </c>
      <c r="O8" s="118">
        <v>6261</v>
      </c>
      <c r="P8" s="119">
        <v>1080</v>
      </c>
      <c r="Q8" s="132"/>
    </row>
    <row r="9" spans="1:17" ht="23.25" customHeight="1">
      <c r="A9" s="120" t="s">
        <v>53</v>
      </c>
      <c r="B9" s="122">
        <v>3198</v>
      </c>
      <c r="C9" s="122">
        <v>4801</v>
      </c>
      <c r="D9" s="122">
        <v>2237</v>
      </c>
      <c r="E9" s="122">
        <f>SUM(B9:D9)</f>
        <v>10236</v>
      </c>
      <c r="F9" s="122">
        <v>126</v>
      </c>
      <c r="G9" s="122">
        <v>47</v>
      </c>
      <c r="H9" s="122">
        <v>33</v>
      </c>
      <c r="I9" s="122">
        <f>SUM(F9:H9)</f>
        <v>206</v>
      </c>
      <c r="J9" s="122">
        <v>488</v>
      </c>
      <c r="K9" s="122">
        <v>804</v>
      </c>
      <c r="L9" s="122">
        <v>503</v>
      </c>
      <c r="M9" s="131">
        <f>SUM(J9:L9)</f>
        <v>1795</v>
      </c>
      <c r="N9" s="122">
        <v>172</v>
      </c>
      <c r="O9" s="121">
        <v>12409</v>
      </c>
      <c r="P9" s="122">
        <v>1805</v>
      </c>
      <c r="Q9" s="132"/>
    </row>
    <row r="10" spans="1:17" ht="23.25" customHeight="1">
      <c r="A10" s="120" t="s">
        <v>54</v>
      </c>
      <c r="B10" s="122">
        <v>3236</v>
      </c>
      <c r="C10" s="122">
        <v>4324</v>
      </c>
      <c r="D10" s="122">
        <v>56</v>
      </c>
      <c r="E10" s="122">
        <f aca="true" t="shared" si="0" ref="E10:E23">SUM(B10:D10)</f>
        <v>7616</v>
      </c>
      <c r="F10" s="122">
        <v>34</v>
      </c>
      <c r="G10" s="122">
        <v>28</v>
      </c>
      <c r="H10" s="122">
        <v>1</v>
      </c>
      <c r="I10" s="122">
        <f aca="true" t="shared" si="1" ref="I10:I23">SUM(F10:H10)</f>
        <v>63</v>
      </c>
      <c r="J10" s="122">
        <v>267</v>
      </c>
      <c r="K10" s="122">
        <v>272</v>
      </c>
      <c r="L10" s="122">
        <v>3</v>
      </c>
      <c r="M10" s="131">
        <f aca="true" t="shared" si="2" ref="M10:M23">SUM(J10:L10)</f>
        <v>542</v>
      </c>
      <c r="N10" s="122"/>
      <c r="O10" s="121">
        <v>8221</v>
      </c>
      <c r="P10" s="122">
        <v>1466</v>
      </c>
      <c r="Q10" s="132"/>
    </row>
    <row r="11" spans="1:17" ht="23.25" customHeight="1">
      <c r="A11" s="120" t="s">
        <v>55</v>
      </c>
      <c r="B11" s="122">
        <v>1774</v>
      </c>
      <c r="C11" s="122">
        <v>2128</v>
      </c>
      <c r="D11" s="122">
        <v>878</v>
      </c>
      <c r="E11" s="122">
        <f t="shared" si="0"/>
        <v>4780</v>
      </c>
      <c r="F11" s="122"/>
      <c r="G11" s="122">
        <v>2</v>
      </c>
      <c r="H11" s="122">
        <v>2</v>
      </c>
      <c r="I11" s="122">
        <f t="shared" si="1"/>
        <v>4</v>
      </c>
      <c r="J11" s="122">
        <v>1</v>
      </c>
      <c r="K11" s="122">
        <v>2</v>
      </c>
      <c r="L11" s="122"/>
      <c r="M11" s="131">
        <f t="shared" si="2"/>
        <v>3</v>
      </c>
      <c r="N11" s="122">
        <v>5</v>
      </c>
      <c r="O11" s="121">
        <v>4792</v>
      </c>
      <c r="P11" s="122">
        <v>1247</v>
      </c>
      <c r="Q11" s="132"/>
    </row>
    <row r="12" spans="1:17" ht="23.25" customHeight="1">
      <c r="A12" s="120" t="s">
        <v>56</v>
      </c>
      <c r="B12" s="122">
        <v>3971</v>
      </c>
      <c r="C12" s="122">
        <v>3465</v>
      </c>
      <c r="D12" s="122">
        <v>5115</v>
      </c>
      <c r="E12" s="122">
        <f t="shared" si="0"/>
        <v>12551</v>
      </c>
      <c r="F12" s="122">
        <v>36</v>
      </c>
      <c r="G12" s="122">
        <v>31</v>
      </c>
      <c r="H12" s="122">
        <v>30</v>
      </c>
      <c r="I12" s="122">
        <f t="shared" si="1"/>
        <v>97</v>
      </c>
      <c r="J12" s="122">
        <v>192</v>
      </c>
      <c r="K12" s="122">
        <v>85</v>
      </c>
      <c r="L12" s="122">
        <v>111</v>
      </c>
      <c r="M12" s="131">
        <f t="shared" si="2"/>
        <v>388</v>
      </c>
      <c r="N12" s="122">
        <v>117</v>
      </c>
      <c r="O12" s="121">
        <v>13153</v>
      </c>
      <c r="P12" s="122">
        <v>2464</v>
      </c>
      <c r="Q12" s="132"/>
    </row>
    <row r="13" spans="1:17" ht="23.25" customHeight="1">
      <c r="A13" s="120" t="s">
        <v>57</v>
      </c>
      <c r="B13" s="122">
        <v>1208</v>
      </c>
      <c r="C13" s="122">
        <v>1100</v>
      </c>
      <c r="D13" s="122">
        <v>1965</v>
      </c>
      <c r="E13" s="122">
        <f t="shared" si="0"/>
        <v>4273</v>
      </c>
      <c r="F13" s="122">
        <v>2</v>
      </c>
      <c r="G13" s="122">
        <v>3</v>
      </c>
      <c r="H13" s="122">
        <v>3</v>
      </c>
      <c r="I13" s="122">
        <f t="shared" si="1"/>
        <v>8</v>
      </c>
      <c r="J13" s="122">
        <v>349</v>
      </c>
      <c r="K13" s="122">
        <v>189</v>
      </c>
      <c r="L13" s="122">
        <v>364</v>
      </c>
      <c r="M13" s="131">
        <f t="shared" si="2"/>
        <v>902</v>
      </c>
      <c r="N13" s="122">
        <v>5</v>
      </c>
      <c r="O13" s="121">
        <v>5188</v>
      </c>
      <c r="P13" s="122">
        <v>1231</v>
      </c>
      <c r="Q13" s="132"/>
    </row>
    <row r="14" spans="1:17" ht="23.25" customHeight="1">
      <c r="A14" s="120" t="s">
        <v>58</v>
      </c>
      <c r="B14" s="122">
        <v>4141</v>
      </c>
      <c r="C14" s="122">
        <v>3563</v>
      </c>
      <c r="D14" s="122">
        <v>4844</v>
      </c>
      <c r="E14" s="122">
        <f t="shared" si="0"/>
        <v>12548</v>
      </c>
      <c r="F14" s="122">
        <v>35</v>
      </c>
      <c r="G14" s="122">
        <v>14</v>
      </c>
      <c r="H14" s="122">
        <v>38</v>
      </c>
      <c r="I14" s="122">
        <f t="shared" si="1"/>
        <v>87</v>
      </c>
      <c r="J14" s="122">
        <v>108</v>
      </c>
      <c r="K14" s="122">
        <v>105</v>
      </c>
      <c r="L14" s="122">
        <v>145</v>
      </c>
      <c r="M14" s="131">
        <f t="shared" si="2"/>
        <v>358</v>
      </c>
      <c r="N14" s="122">
        <v>4</v>
      </c>
      <c r="O14" s="121">
        <v>12997</v>
      </c>
      <c r="P14" s="122">
        <v>1950</v>
      </c>
      <c r="Q14" s="132"/>
    </row>
    <row r="15" spans="1:17" ht="23.25" customHeight="1">
      <c r="A15" s="120" t="s">
        <v>59</v>
      </c>
      <c r="B15" s="122">
        <v>1871</v>
      </c>
      <c r="C15" s="122">
        <v>1841</v>
      </c>
      <c r="D15" s="122">
        <v>2465</v>
      </c>
      <c r="E15" s="122">
        <f t="shared" si="0"/>
        <v>6177</v>
      </c>
      <c r="F15" s="122">
        <v>1</v>
      </c>
      <c r="G15" s="122">
        <v>4</v>
      </c>
      <c r="H15" s="122">
        <v>10</v>
      </c>
      <c r="I15" s="122">
        <f t="shared" si="1"/>
        <v>15</v>
      </c>
      <c r="J15" s="122">
        <v>52</v>
      </c>
      <c r="K15" s="122">
        <v>59</v>
      </c>
      <c r="L15" s="122">
        <v>62</v>
      </c>
      <c r="M15" s="131">
        <f t="shared" si="2"/>
        <v>173</v>
      </c>
      <c r="N15" s="122"/>
      <c r="O15" s="121">
        <v>6365</v>
      </c>
      <c r="P15" s="122">
        <v>1011</v>
      </c>
      <c r="Q15" s="132"/>
    </row>
    <row r="16" spans="1:17" ht="23.25" customHeight="1">
      <c r="A16" s="120" t="s">
        <v>60</v>
      </c>
      <c r="B16" s="122">
        <v>2526</v>
      </c>
      <c r="C16" s="122">
        <v>2144</v>
      </c>
      <c r="D16" s="122">
        <v>1885</v>
      </c>
      <c r="E16" s="122">
        <f t="shared" si="0"/>
        <v>6555</v>
      </c>
      <c r="F16" s="122">
        <v>2</v>
      </c>
      <c r="G16" s="122">
        <v>3</v>
      </c>
      <c r="H16" s="122">
        <v>1</v>
      </c>
      <c r="I16" s="122">
        <f t="shared" si="1"/>
        <v>6</v>
      </c>
      <c r="J16" s="122">
        <v>767</v>
      </c>
      <c r="K16" s="122">
        <v>464</v>
      </c>
      <c r="L16" s="122">
        <v>383</v>
      </c>
      <c r="M16" s="131">
        <f t="shared" si="2"/>
        <v>1614</v>
      </c>
      <c r="N16" s="122">
        <v>11</v>
      </c>
      <c r="O16" s="121">
        <v>8186</v>
      </c>
      <c r="P16" s="122">
        <v>1892</v>
      </c>
      <c r="Q16" s="132"/>
    </row>
    <row r="17" spans="1:17" ht="23.25" customHeight="1">
      <c r="A17" s="120" t="s">
        <v>61</v>
      </c>
      <c r="B17" s="122">
        <v>1426</v>
      </c>
      <c r="C17" s="122">
        <v>1173</v>
      </c>
      <c r="D17" s="122">
        <v>1011</v>
      </c>
      <c r="E17" s="122">
        <f t="shared" si="0"/>
        <v>3610</v>
      </c>
      <c r="F17" s="122">
        <v>17</v>
      </c>
      <c r="G17" s="122">
        <v>7</v>
      </c>
      <c r="H17" s="122">
        <v>4</v>
      </c>
      <c r="I17" s="122">
        <f t="shared" si="1"/>
        <v>28</v>
      </c>
      <c r="J17" s="122">
        <v>65</v>
      </c>
      <c r="K17" s="122">
        <v>11</v>
      </c>
      <c r="L17" s="122">
        <v>17</v>
      </c>
      <c r="M17" s="131">
        <f t="shared" si="2"/>
        <v>93</v>
      </c>
      <c r="N17" s="122"/>
      <c r="O17" s="121">
        <v>3731</v>
      </c>
      <c r="P17" s="122">
        <v>643</v>
      </c>
      <c r="Q17" s="132"/>
    </row>
    <row r="18" spans="1:17" ht="23.25" customHeight="1">
      <c r="A18" s="120" t="s">
        <v>62</v>
      </c>
      <c r="B18" s="122">
        <v>6043</v>
      </c>
      <c r="C18" s="122">
        <v>1332</v>
      </c>
      <c r="D18" s="122">
        <v>2902</v>
      </c>
      <c r="E18" s="122">
        <f t="shared" si="0"/>
        <v>10277</v>
      </c>
      <c r="F18" s="122">
        <v>23</v>
      </c>
      <c r="G18" s="122">
        <v>10</v>
      </c>
      <c r="H18" s="122">
        <v>5</v>
      </c>
      <c r="I18" s="122">
        <f t="shared" si="1"/>
        <v>38</v>
      </c>
      <c r="J18" s="122">
        <v>29</v>
      </c>
      <c r="K18" s="122">
        <v>19</v>
      </c>
      <c r="L18" s="122">
        <v>9</v>
      </c>
      <c r="M18" s="131">
        <f t="shared" si="2"/>
        <v>57</v>
      </c>
      <c r="N18" s="122"/>
      <c r="O18" s="121">
        <v>10372</v>
      </c>
      <c r="P18" s="122">
        <v>1656</v>
      </c>
      <c r="Q18" s="132"/>
    </row>
    <row r="19" spans="1:17" ht="23.25" customHeight="1">
      <c r="A19" s="120" t="s">
        <v>63</v>
      </c>
      <c r="B19" s="122">
        <v>713</v>
      </c>
      <c r="C19" s="122">
        <v>1094</v>
      </c>
      <c r="D19" s="122">
        <v>35</v>
      </c>
      <c r="E19" s="122">
        <f t="shared" si="0"/>
        <v>1842</v>
      </c>
      <c r="F19" s="122"/>
      <c r="G19" s="122"/>
      <c r="H19" s="122"/>
      <c r="I19" s="122"/>
      <c r="J19" s="122">
        <v>7</v>
      </c>
      <c r="K19" s="122">
        <v>1</v>
      </c>
      <c r="L19" s="122">
        <v>7</v>
      </c>
      <c r="M19" s="131">
        <f t="shared" si="2"/>
        <v>15</v>
      </c>
      <c r="N19" s="122"/>
      <c r="O19" s="121">
        <v>1857</v>
      </c>
      <c r="P19" s="122">
        <v>452</v>
      </c>
      <c r="Q19" s="132"/>
    </row>
    <row r="20" spans="1:17" ht="23.25" customHeight="1">
      <c r="A20" s="120" t="s">
        <v>64</v>
      </c>
      <c r="B20" s="122">
        <v>2202</v>
      </c>
      <c r="C20" s="122">
        <v>2824</v>
      </c>
      <c r="D20" s="122">
        <v>2250</v>
      </c>
      <c r="E20" s="122">
        <f t="shared" si="0"/>
        <v>7276</v>
      </c>
      <c r="F20" s="122">
        <v>16</v>
      </c>
      <c r="G20" s="122">
        <v>57</v>
      </c>
      <c r="H20" s="122">
        <v>36</v>
      </c>
      <c r="I20" s="122">
        <f t="shared" si="1"/>
        <v>109</v>
      </c>
      <c r="J20" s="122">
        <v>124</v>
      </c>
      <c r="K20" s="122">
        <v>147</v>
      </c>
      <c r="L20" s="122">
        <v>104</v>
      </c>
      <c r="M20" s="131">
        <f t="shared" si="2"/>
        <v>375</v>
      </c>
      <c r="N20" s="122">
        <v>17</v>
      </c>
      <c r="O20" s="121">
        <v>7777</v>
      </c>
      <c r="P20" s="122">
        <v>1766</v>
      </c>
      <c r="Q20" s="132"/>
    </row>
    <row r="21" spans="1:17" ht="23.25" customHeight="1">
      <c r="A21" s="120" t="s">
        <v>65</v>
      </c>
      <c r="B21" s="122">
        <v>1350</v>
      </c>
      <c r="C21" s="122">
        <v>1494</v>
      </c>
      <c r="D21" s="122">
        <v>1449</v>
      </c>
      <c r="E21" s="122">
        <f t="shared" si="0"/>
        <v>4293</v>
      </c>
      <c r="F21" s="122">
        <v>6</v>
      </c>
      <c r="G21" s="122">
        <v>7</v>
      </c>
      <c r="H21" s="122">
        <v>4</v>
      </c>
      <c r="I21" s="122">
        <f t="shared" si="1"/>
        <v>17</v>
      </c>
      <c r="J21" s="122">
        <v>7</v>
      </c>
      <c r="K21" s="122">
        <v>11</v>
      </c>
      <c r="L21" s="122">
        <v>6</v>
      </c>
      <c r="M21" s="131">
        <f t="shared" si="2"/>
        <v>24</v>
      </c>
      <c r="N21" s="122">
        <v>5</v>
      </c>
      <c r="O21" s="121">
        <v>4339</v>
      </c>
      <c r="P21" s="122">
        <v>625</v>
      </c>
      <c r="Q21" s="132"/>
    </row>
    <row r="22" spans="1:17" ht="23.25" customHeight="1">
      <c r="A22" s="123" t="s">
        <v>66</v>
      </c>
      <c r="B22" s="122">
        <v>2462</v>
      </c>
      <c r="C22" s="122">
        <v>3718</v>
      </c>
      <c r="D22" s="122">
        <v>1334</v>
      </c>
      <c r="E22" s="122">
        <f t="shared" si="0"/>
        <v>7514</v>
      </c>
      <c r="F22" s="122">
        <v>21</v>
      </c>
      <c r="G22" s="122">
        <v>53</v>
      </c>
      <c r="H22" s="122">
        <v>17</v>
      </c>
      <c r="I22" s="122">
        <f t="shared" si="1"/>
        <v>91</v>
      </c>
      <c r="J22" s="122">
        <v>161</v>
      </c>
      <c r="K22" s="122">
        <v>285</v>
      </c>
      <c r="L22" s="122">
        <v>116</v>
      </c>
      <c r="M22" s="131">
        <f t="shared" si="2"/>
        <v>562</v>
      </c>
      <c r="N22" s="122">
        <v>86</v>
      </c>
      <c r="O22" s="121">
        <v>8253</v>
      </c>
      <c r="P22" s="122">
        <v>1800</v>
      </c>
      <c r="Q22" s="132"/>
    </row>
    <row r="23" spans="1:17" ht="23.25" customHeight="1">
      <c r="A23" s="124" t="s">
        <v>67</v>
      </c>
      <c r="B23" s="126">
        <v>1087</v>
      </c>
      <c r="C23" s="126">
        <v>1521</v>
      </c>
      <c r="D23" s="126">
        <v>320</v>
      </c>
      <c r="E23" s="122">
        <f t="shared" si="0"/>
        <v>2928</v>
      </c>
      <c r="F23" s="126">
        <v>6</v>
      </c>
      <c r="G23" s="126">
        <v>19</v>
      </c>
      <c r="H23" s="126">
        <v>4</v>
      </c>
      <c r="I23" s="122">
        <f t="shared" si="1"/>
        <v>29</v>
      </c>
      <c r="J23" s="126">
        <v>19</v>
      </c>
      <c r="K23" s="126">
        <v>19</v>
      </c>
      <c r="L23" s="126">
        <v>4</v>
      </c>
      <c r="M23" s="131">
        <f t="shared" si="2"/>
        <v>42</v>
      </c>
      <c r="N23" s="126">
        <v>34</v>
      </c>
      <c r="O23" s="125">
        <v>3033</v>
      </c>
      <c r="P23" s="126">
        <v>568</v>
      </c>
      <c r="Q23" s="132"/>
    </row>
    <row r="24" spans="1:16" ht="23.25" customHeight="1">
      <c r="A24" s="127" t="s">
        <v>10</v>
      </c>
      <c r="B24" s="128">
        <f>SUM(B8:B23)</f>
        <v>39032</v>
      </c>
      <c r="C24" s="128">
        <f aca="true" t="shared" si="3" ref="C24:P24">SUM(C8:C23)</f>
        <v>39101</v>
      </c>
      <c r="D24" s="128">
        <f t="shared" si="3"/>
        <v>29334</v>
      </c>
      <c r="E24" s="128">
        <f t="shared" si="3"/>
        <v>107467</v>
      </c>
      <c r="F24" s="128">
        <f t="shared" si="3"/>
        <v>482</v>
      </c>
      <c r="G24" s="128">
        <f t="shared" si="3"/>
        <v>556</v>
      </c>
      <c r="H24" s="128">
        <f t="shared" si="3"/>
        <v>306</v>
      </c>
      <c r="I24" s="128">
        <f t="shared" si="3"/>
        <v>1344</v>
      </c>
      <c r="J24" s="128">
        <f t="shared" si="3"/>
        <v>2801</v>
      </c>
      <c r="K24" s="128">
        <f t="shared" si="3"/>
        <v>2920</v>
      </c>
      <c r="L24" s="128">
        <f t="shared" si="3"/>
        <v>1935</v>
      </c>
      <c r="M24" s="128">
        <f t="shared" si="3"/>
        <v>7656</v>
      </c>
      <c r="N24" s="128">
        <f t="shared" si="3"/>
        <v>467</v>
      </c>
      <c r="O24" s="128">
        <f t="shared" si="3"/>
        <v>116934</v>
      </c>
      <c r="P24" s="128">
        <f t="shared" si="3"/>
        <v>21656</v>
      </c>
    </row>
    <row r="25" ht="19.5" customHeight="1">
      <c r="A25" s="5" t="s">
        <v>92</v>
      </c>
    </row>
  </sheetData>
  <sheetProtection/>
  <mergeCells count="10">
    <mergeCell ref="G5:H5"/>
    <mergeCell ref="A2:P2"/>
    <mergeCell ref="C5:D5"/>
    <mergeCell ref="K5:L5"/>
    <mergeCell ref="A1:P1"/>
    <mergeCell ref="B3:P3"/>
    <mergeCell ref="B4:D4"/>
    <mergeCell ref="J4:L4"/>
    <mergeCell ref="O4:P4"/>
    <mergeCell ref="F4:H4"/>
  </mergeCells>
  <printOptions/>
  <pageMargins left="0.22" right="0.1968503937007874" top="0.45" bottom="0.1968503937007874" header="0.43" footer="0.21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E40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1:B16384"/>
    </sheetView>
  </sheetViews>
  <sheetFormatPr defaultColWidth="9.140625" defaultRowHeight="12.75"/>
  <cols>
    <col min="1" max="1" width="11.140625" style="75" customWidth="1"/>
    <col min="2" max="2" width="7.00390625" style="74" customWidth="1"/>
    <col min="3" max="5" width="8.421875" style="74" customWidth="1"/>
    <col min="6" max="6" width="6.421875" style="74" customWidth="1"/>
    <col min="7" max="8" width="8.421875" style="74" customWidth="1"/>
    <col min="9" max="9" width="7.421875" style="74" customWidth="1"/>
    <col min="10" max="10" width="7.28125" style="74" customWidth="1"/>
    <col min="11" max="11" width="8.421875" style="74" customWidth="1"/>
    <col min="12" max="12" width="7.421875" style="74" bestFit="1" customWidth="1"/>
    <col min="13" max="13" width="8.00390625" style="74" bestFit="1" customWidth="1"/>
    <col min="14" max="14" width="7.8515625" style="74" bestFit="1" customWidth="1"/>
    <col min="15" max="15" width="7.7109375" style="74" bestFit="1" customWidth="1"/>
    <col min="16" max="16" width="7.28125" style="74" bestFit="1" customWidth="1"/>
    <col min="17" max="17" width="8.421875" style="74" bestFit="1" customWidth="1"/>
    <col min="18" max="18" width="9.00390625" style="74" customWidth="1"/>
    <col min="19" max="19" width="16.7109375" style="75" customWidth="1"/>
    <col min="20" max="22" width="10.57421875" style="74" customWidth="1"/>
    <col min="23" max="25" width="7.8515625" style="74" customWidth="1"/>
    <col min="26" max="27" width="10.57421875" style="74" customWidth="1"/>
    <col min="28" max="31" width="8.28125" style="63" customWidth="1"/>
    <col min="32" max="16384" width="9.140625" style="63" customWidth="1"/>
  </cols>
  <sheetData>
    <row r="1" spans="1:31" s="6" customFormat="1" ht="21">
      <c r="A1" s="210" t="s">
        <v>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 t="s">
        <v>98</v>
      </c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</row>
    <row r="2" spans="1:31" s="6" customFormat="1" ht="21">
      <c r="A2" s="186" t="s">
        <v>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 t="s">
        <v>51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1:31" s="53" customFormat="1" ht="19.5">
      <c r="A3" s="207" t="s">
        <v>49</v>
      </c>
      <c r="B3" s="205" t="s">
        <v>79</v>
      </c>
      <c r="C3" s="203"/>
      <c r="D3" s="203"/>
      <c r="E3" s="203"/>
      <c r="F3" s="202" t="s">
        <v>80</v>
      </c>
      <c r="G3" s="202"/>
      <c r="H3" s="202"/>
      <c r="I3" s="202"/>
      <c r="J3" s="203" t="s">
        <v>82</v>
      </c>
      <c r="K3" s="204"/>
      <c r="L3" s="209" t="s">
        <v>28</v>
      </c>
      <c r="M3" s="203"/>
      <c r="N3" s="203"/>
      <c r="O3" s="203"/>
      <c r="P3" s="203"/>
      <c r="Q3" s="202" t="s">
        <v>84</v>
      </c>
      <c r="R3" s="202"/>
      <c r="S3" s="207" t="s">
        <v>49</v>
      </c>
      <c r="T3" s="209" t="s">
        <v>29</v>
      </c>
      <c r="U3" s="203"/>
      <c r="V3" s="203"/>
      <c r="W3" s="203"/>
      <c r="X3" s="203"/>
      <c r="Y3" s="203"/>
      <c r="Z3" s="203"/>
      <c r="AA3" s="204"/>
      <c r="AB3" s="209" t="s">
        <v>30</v>
      </c>
      <c r="AC3" s="203"/>
      <c r="AD3" s="203"/>
      <c r="AE3" s="204"/>
    </row>
    <row r="4" spans="1:31" s="53" customFormat="1" ht="21.75" customHeight="1">
      <c r="A4" s="208"/>
      <c r="B4" s="55" t="s">
        <v>8</v>
      </c>
      <c r="C4" s="203" t="s">
        <v>9</v>
      </c>
      <c r="D4" s="204"/>
      <c r="E4" s="50" t="s">
        <v>10</v>
      </c>
      <c r="F4" s="55" t="s">
        <v>8</v>
      </c>
      <c r="G4" s="203" t="s">
        <v>9</v>
      </c>
      <c r="H4" s="204"/>
      <c r="I4" s="52" t="s">
        <v>10</v>
      </c>
      <c r="J4" s="52" t="s">
        <v>10</v>
      </c>
      <c r="K4" s="52" t="s">
        <v>81</v>
      </c>
      <c r="L4" s="51" t="s">
        <v>31</v>
      </c>
      <c r="M4" s="209" t="s">
        <v>32</v>
      </c>
      <c r="N4" s="203"/>
      <c r="O4" s="203"/>
      <c r="P4" s="50" t="s">
        <v>33</v>
      </c>
      <c r="Q4" s="202"/>
      <c r="R4" s="202"/>
      <c r="S4" s="208"/>
      <c r="T4" s="202" t="s">
        <v>34</v>
      </c>
      <c r="U4" s="202"/>
      <c r="V4" s="202"/>
      <c r="W4" s="202" t="s">
        <v>35</v>
      </c>
      <c r="X4" s="202"/>
      <c r="Y4" s="202"/>
      <c r="Z4" s="205" t="s">
        <v>10</v>
      </c>
      <c r="AA4" s="206"/>
      <c r="AB4" s="55" t="s">
        <v>8</v>
      </c>
      <c r="AC4" s="55" t="s">
        <v>9</v>
      </c>
      <c r="AD4" s="202" t="s">
        <v>10</v>
      </c>
      <c r="AE4" s="202"/>
    </row>
    <row r="5" spans="1:31" s="53" customFormat="1" ht="19.5">
      <c r="A5" s="208"/>
      <c r="B5" s="54"/>
      <c r="C5" s="56" t="s">
        <v>11</v>
      </c>
      <c r="D5" s="55" t="s">
        <v>12</v>
      </c>
      <c r="E5" s="55" t="s">
        <v>36</v>
      </c>
      <c r="F5" s="54"/>
      <c r="G5" s="56" t="s">
        <v>11</v>
      </c>
      <c r="H5" s="55" t="s">
        <v>12</v>
      </c>
      <c r="I5" s="55" t="s">
        <v>36</v>
      </c>
      <c r="J5" s="55" t="s">
        <v>0</v>
      </c>
      <c r="K5" s="55" t="s">
        <v>83</v>
      </c>
      <c r="L5" s="56" t="s">
        <v>36</v>
      </c>
      <c r="M5" s="55" t="s">
        <v>37</v>
      </c>
      <c r="N5" s="55" t="s">
        <v>38</v>
      </c>
      <c r="O5" s="55" t="s">
        <v>39</v>
      </c>
      <c r="P5" s="57" t="s">
        <v>33</v>
      </c>
      <c r="Q5" s="58" t="s">
        <v>36</v>
      </c>
      <c r="R5" s="55" t="s">
        <v>1</v>
      </c>
      <c r="S5" s="208"/>
      <c r="T5" s="59" t="s">
        <v>8</v>
      </c>
      <c r="U5" s="59" t="s">
        <v>9</v>
      </c>
      <c r="V5" s="55" t="s">
        <v>10</v>
      </c>
      <c r="W5" s="59" t="s">
        <v>8</v>
      </c>
      <c r="X5" s="59" t="s">
        <v>9</v>
      </c>
      <c r="Y5" s="55" t="s">
        <v>10</v>
      </c>
      <c r="Z5" s="55" t="s">
        <v>36</v>
      </c>
      <c r="AA5" s="55" t="s">
        <v>1</v>
      </c>
      <c r="AB5" s="59" t="s">
        <v>0</v>
      </c>
      <c r="AC5" s="59" t="s">
        <v>0</v>
      </c>
      <c r="AD5" s="49" t="s">
        <v>36</v>
      </c>
      <c r="AE5" s="55" t="s">
        <v>1</v>
      </c>
    </row>
    <row r="6" spans="1:31" s="53" customFormat="1" ht="19.5">
      <c r="A6" s="208"/>
      <c r="B6" s="59" t="s">
        <v>48</v>
      </c>
      <c r="C6" s="58" t="s">
        <v>40</v>
      </c>
      <c r="D6" s="59" t="s">
        <v>14</v>
      </c>
      <c r="E6" s="59" t="s">
        <v>0</v>
      </c>
      <c r="F6" s="59" t="s">
        <v>48</v>
      </c>
      <c r="G6" s="58" t="s">
        <v>40</v>
      </c>
      <c r="H6" s="59" t="s">
        <v>14</v>
      </c>
      <c r="I6" s="59" t="s">
        <v>0</v>
      </c>
      <c r="J6" s="59"/>
      <c r="K6" s="59"/>
      <c r="L6" s="58" t="s">
        <v>0</v>
      </c>
      <c r="M6" s="59" t="s">
        <v>0</v>
      </c>
      <c r="N6" s="59" t="s">
        <v>0</v>
      </c>
      <c r="O6" s="59" t="s">
        <v>0</v>
      </c>
      <c r="P6" s="8" t="s">
        <v>0</v>
      </c>
      <c r="Q6" s="58" t="s">
        <v>0</v>
      </c>
      <c r="R6" s="55" t="s">
        <v>83</v>
      </c>
      <c r="S6" s="208"/>
      <c r="T6" s="59" t="s">
        <v>0</v>
      </c>
      <c r="U6" s="59" t="s">
        <v>0</v>
      </c>
      <c r="V6" s="59"/>
      <c r="W6" s="59" t="s">
        <v>0</v>
      </c>
      <c r="X6" s="59" t="s">
        <v>0</v>
      </c>
      <c r="Y6" s="59"/>
      <c r="Z6" s="59" t="s">
        <v>0</v>
      </c>
      <c r="AA6" s="82" t="s">
        <v>83</v>
      </c>
      <c r="AB6" s="54" t="s">
        <v>48</v>
      </c>
      <c r="AC6" s="54"/>
      <c r="AD6" s="59" t="s">
        <v>0</v>
      </c>
      <c r="AE6" s="82" t="s">
        <v>83</v>
      </c>
    </row>
    <row r="7" spans="1:31" ht="19.5">
      <c r="A7" s="60" t="s">
        <v>52</v>
      </c>
      <c r="B7" s="152">
        <v>32</v>
      </c>
      <c r="C7" s="152">
        <v>63</v>
      </c>
      <c r="D7" s="152">
        <v>30</v>
      </c>
      <c r="E7" s="39">
        <f aca="true" t="shared" si="0" ref="E7:E14">SUM(B7:D7)</f>
        <v>125</v>
      </c>
      <c r="F7" s="61"/>
      <c r="G7" s="61"/>
      <c r="H7" s="62"/>
      <c r="I7" s="62"/>
      <c r="J7" s="38">
        <v>125</v>
      </c>
      <c r="K7" s="152">
        <v>9</v>
      </c>
      <c r="L7" s="153">
        <v>710</v>
      </c>
      <c r="M7" s="153">
        <v>72</v>
      </c>
      <c r="N7" s="153">
        <v>192</v>
      </c>
      <c r="O7" s="153">
        <v>892</v>
      </c>
      <c r="P7" s="153">
        <v>1334</v>
      </c>
      <c r="Q7" s="153">
        <v>3200</v>
      </c>
      <c r="R7" s="153">
        <v>79</v>
      </c>
      <c r="S7" s="60" t="s">
        <v>52</v>
      </c>
      <c r="T7" s="154">
        <v>586</v>
      </c>
      <c r="U7" s="154">
        <v>1177</v>
      </c>
      <c r="V7" s="154">
        <f aca="true" t="shared" si="1" ref="V7:V22">SUM(T7:U7)</f>
        <v>1763</v>
      </c>
      <c r="W7" s="154">
        <v>9</v>
      </c>
      <c r="X7" s="154">
        <v>14</v>
      </c>
      <c r="Y7" s="154">
        <f aca="true" t="shared" si="2" ref="Y7:Y19">SUM(W7:X7)</f>
        <v>23</v>
      </c>
      <c r="Z7" s="154">
        <v>1786</v>
      </c>
      <c r="AA7" s="154">
        <v>190</v>
      </c>
      <c r="AB7" s="154">
        <v>12</v>
      </c>
      <c r="AC7" s="154">
        <v>10</v>
      </c>
      <c r="AD7" s="154">
        <v>22</v>
      </c>
      <c r="AE7" s="38">
        <v>3</v>
      </c>
    </row>
    <row r="8" spans="1:31" ht="21" customHeight="1">
      <c r="A8" s="64" t="s">
        <v>53</v>
      </c>
      <c r="B8" s="155">
        <v>52</v>
      </c>
      <c r="C8" s="155">
        <v>81</v>
      </c>
      <c r="D8" s="155">
        <v>85</v>
      </c>
      <c r="E8" s="41">
        <f t="shared" si="0"/>
        <v>218</v>
      </c>
      <c r="F8" s="41"/>
      <c r="G8" s="65"/>
      <c r="H8" s="40"/>
      <c r="I8" s="66"/>
      <c r="J8" s="40">
        <v>218</v>
      </c>
      <c r="K8" s="155">
        <v>16</v>
      </c>
      <c r="L8" s="156">
        <v>238</v>
      </c>
      <c r="M8" s="156">
        <v>125</v>
      </c>
      <c r="N8" s="156">
        <v>2093</v>
      </c>
      <c r="O8" s="156">
        <v>4073</v>
      </c>
      <c r="P8" s="156">
        <v>4766</v>
      </c>
      <c r="Q8" s="156">
        <v>11295</v>
      </c>
      <c r="R8" s="156">
        <v>562</v>
      </c>
      <c r="S8" s="64" t="s">
        <v>53</v>
      </c>
      <c r="T8" s="157">
        <v>450</v>
      </c>
      <c r="U8" s="157">
        <v>1052</v>
      </c>
      <c r="V8" s="157">
        <f t="shared" si="1"/>
        <v>1502</v>
      </c>
      <c r="W8" s="157"/>
      <c r="X8" s="157"/>
      <c r="Y8" s="157"/>
      <c r="Z8" s="157">
        <v>1502</v>
      </c>
      <c r="AA8" s="157">
        <v>48</v>
      </c>
      <c r="AB8" s="67"/>
      <c r="AC8" s="67"/>
      <c r="AD8" s="40"/>
      <c r="AE8" s="67"/>
    </row>
    <row r="9" spans="1:31" ht="21" customHeight="1">
      <c r="A9" s="64" t="s">
        <v>54</v>
      </c>
      <c r="B9" s="155">
        <v>3</v>
      </c>
      <c r="C9" s="155">
        <v>3</v>
      </c>
      <c r="D9" s="155">
        <v>0</v>
      </c>
      <c r="E9" s="65">
        <f t="shared" si="0"/>
        <v>6</v>
      </c>
      <c r="F9" s="65"/>
      <c r="G9" s="65"/>
      <c r="H9" s="67"/>
      <c r="I9" s="68"/>
      <c r="J9" s="40">
        <v>6</v>
      </c>
      <c r="K9" s="155">
        <v>1</v>
      </c>
      <c r="L9" s="156">
        <v>355</v>
      </c>
      <c r="M9" s="156">
        <v>152</v>
      </c>
      <c r="N9" s="156">
        <v>230</v>
      </c>
      <c r="O9" s="156">
        <v>208</v>
      </c>
      <c r="P9" s="156">
        <v>402</v>
      </c>
      <c r="Q9" s="156">
        <v>1347</v>
      </c>
      <c r="R9" s="156">
        <v>58</v>
      </c>
      <c r="S9" s="64" t="s">
        <v>54</v>
      </c>
      <c r="T9" s="157">
        <v>3161</v>
      </c>
      <c r="U9" s="157">
        <v>4247</v>
      </c>
      <c r="V9" s="157">
        <f t="shared" si="1"/>
        <v>7408</v>
      </c>
      <c r="W9" s="157"/>
      <c r="X9" s="157"/>
      <c r="Y9" s="157"/>
      <c r="Z9" s="157">
        <v>7408</v>
      </c>
      <c r="AA9" s="157">
        <v>873</v>
      </c>
      <c r="AB9" s="157">
        <v>16</v>
      </c>
      <c r="AC9" s="157">
        <v>27</v>
      </c>
      <c r="AD9" s="157">
        <v>43</v>
      </c>
      <c r="AE9" s="40">
        <v>6</v>
      </c>
    </row>
    <row r="10" spans="1:31" ht="21.75" customHeight="1">
      <c r="A10" s="64" t="s">
        <v>55</v>
      </c>
      <c r="B10" s="155">
        <v>1</v>
      </c>
      <c r="C10" s="155">
        <v>3</v>
      </c>
      <c r="D10" s="155">
        <v>6</v>
      </c>
      <c r="E10" s="65">
        <f t="shared" si="0"/>
        <v>10</v>
      </c>
      <c r="F10" s="65"/>
      <c r="G10" s="65"/>
      <c r="H10" s="67"/>
      <c r="I10" s="68"/>
      <c r="J10" s="40">
        <v>10</v>
      </c>
      <c r="K10" s="155">
        <v>2</v>
      </c>
      <c r="L10" s="156">
        <v>479</v>
      </c>
      <c r="M10" s="156">
        <v>0</v>
      </c>
      <c r="N10" s="156">
        <v>3</v>
      </c>
      <c r="O10" s="156">
        <v>0</v>
      </c>
      <c r="P10" s="156">
        <v>0</v>
      </c>
      <c r="Q10" s="156">
        <v>482</v>
      </c>
      <c r="R10" s="156">
        <v>35</v>
      </c>
      <c r="S10" s="64" t="s">
        <v>55</v>
      </c>
      <c r="T10" s="157">
        <v>1001</v>
      </c>
      <c r="U10" s="157">
        <v>2152</v>
      </c>
      <c r="V10" s="157">
        <f t="shared" si="1"/>
        <v>3153</v>
      </c>
      <c r="W10" s="157"/>
      <c r="X10" s="157"/>
      <c r="Y10" s="157"/>
      <c r="Z10" s="157">
        <v>3153</v>
      </c>
      <c r="AA10" s="157">
        <v>431</v>
      </c>
      <c r="AB10" s="157">
        <v>16</v>
      </c>
      <c r="AC10" s="157">
        <v>38</v>
      </c>
      <c r="AD10" s="157">
        <v>54</v>
      </c>
      <c r="AE10" s="40">
        <v>7</v>
      </c>
    </row>
    <row r="11" spans="1:31" ht="21.75" customHeight="1">
      <c r="A11" s="64" t="s">
        <v>56</v>
      </c>
      <c r="B11" s="155">
        <v>6</v>
      </c>
      <c r="C11" s="155">
        <v>6</v>
      </c>
      <c r="D11" s="155">
        <v>5</v>
      </c>
      <c r="E11" s="65">
        <f t="shared" si="0"/>
        <v>17</v>
      </c>
      <c r="F11" s="65"/>
      <c r="G11" s="65"/>
      <c r="H11" s="67"/>
      <c r="I11" s="68"/>
      <c r="J11" s="40">
        <v>17</v>
      </c>
      <c r="K11" s="155">
        <v>1</v>
      </c>
      <c r="L11" s="156">
        <v>470</v>
      </c>
      <c r="M11" s="156">
        <v>113</v>
      </c>
      <c r="N11" s="156">
        <v>347</v>
      </c>
      <c r="O11" s="156">
        <v>370</v>
      </c>
      <c r="P11" s="156">
        <v>627</v>
      </c>
      <c r="Q11" s="156">
        <v>1927</v>
      </c>
      <c r="R11" s="156">
        <v>65</v>
      </c>
      <c r="S11" s="64" t="s">
        <v>56</v>
      </c>
      <c r="T11" s="157">
        <v>2757</v>
      </c>
      <c r="U11" s="157">
        <v>6431</v>
      </c>
      <c r="V11" s="157">
        <f t="shared" si="1"/>
        <v>9188</v>
      </c>
      <c r="W11" s="157">
        <v>51</v>
      </c>
      <c r="X11" s="157">
        <v>66</v>
      </c>
      <c r="Y11" s="157">
        <f t="shared" si="2"/>
        <v>117</v>
      </c>
      <c r="Z11" s="157">
        <v>9305</v>
      </c>
      <c r="AA11" s="157">
        <v>1175</v>
      </c>
      <c r="AB11" s="157">
        <v>229</v>
      </c>
      <c r="AC11" s="157">
        <v>368</v>
      </c>
      <c r="AD11" s="157">
        <v>597</v>
      </c>
      <c r="AE11" s="40">
        <v>84</v>
      </c>
    </row>
    <row r="12" spans="1:31" ht="21.75" customHeight="1">
      <c r="A12" s="64" t="s">
        <v>57</v>
      </c>
      <c r="B12" s="155">
        <v>24</v>
      </c>
      <c r="C12" s="155">
        <v>22</v>
      </c>
      <c r="D12" s="155">
        <v>27</v>
      </c>
      <c r="E12" s="41">
        <f t="shared" si="0"/>
        <v>73</v>
      </c>
      <c r="F12" s="65"/>
      <c r="G12" s="65"/>
      <c r="H12" s="67"/>
      <c r="I12" s="68"/>
      <c r="J12" s="40">
        <v>73</v>
      </c>
      <c r="K12" s="155">
        <v>18</v>
      </c>
      <c r="L12" s="156">
        <v>830</v>
      </c>
      <c r="M12" s="156">
        <v>47</v>
      </c>
      <c r="N12" s="156">
        <v>197</v>
      </c>
      <c r="O12" s="156">
        <v>454</v>
      </c>
      <c r="P12" s="156">
        <v>1848</v>
      </c>
      <c r="Q12" s="156">
        <v>3376</v>
      </c>
      <c r="R12" s="156">
        <v>83</v>
      </c>
      <c r="S12" s="64" t="s">
        <v>57</v>
      </c>
      <c r="T12" s="157">
        <v>987</v>
      </c>
      <c r="U12" s="157">
        <v>3024</v>
      </c>
      <c r="V12" s="157">
        <f t="shared" si="1"/>
        <v>4011</v>
      </c>
      <c r="W12" s="157">
        <v>5</v>
      </c>
      <c r="X12" s="157">
        <v>18</v>
      </c>
      <c r="Y12" s="157">
        <f t="shared" si="2"/>
        <v>23</v>
      </c>
      <c r="Z12" s="157">
        <v>4034</v>
      </c>
      <c r="AA12" s="157">
        <v>507</v>
      </c>
      <c r="AB12" s="157">
        <v>42</v>
      </c>
      <c r="AC12" s="157">
        <v>108</v>
      </c>
      <c r="AD12" s="157">
        <v>150</v>
      </c>
      <c r="AE12" s="40">
        <v>18</v>
      </c>
    </row>
    <row r="13" spans="1:31" ht="21.75" customHeight="1">
      <c r="A13" s="64" t="s">
        <v>58</v>
      </c>
      <c r="B13" s="155">
        <v>602</v>
      </c>
      <c r="C13" s="155">
        <v>659</v>
      </c>
      <c r="D13" s="155">
        <v>823</v>
      </c>
      <c r="E13" s="41">
        <f t="shared" si="0"/>
        <v>2084</v>
      </c>
      <c r="F13" s="65"/>
      <c r="G13" s="65"/>
      <c r="H13" s="40"/>
      <c r="I13" s="68"/>
      <c r="J13" s="40">
        <v>2084</v>
      </c>
      <c r="K13" s="155">
        <v>117</v>
      </c>
      <c r="L13" s="156">
        <v>59</v>
      </c>
      <c r="M13" s="156">
        <v>19</v>
      </c>
      <c r="N13" s="156">
        <v>591</v>
      </c>
      <c r="O13" s="156">
        <v>1352</v>
      </c>
      <c r="P13" s="156">
        <v>3595</v>
      </c>
      <c r="Q13" s="156">
        <v>5616</v>
      </c>
      <c r="R13" s="156">
        <v>161</v>
      </c>
      <c r="S13" s="64" t="s">
        <v>58</v>
      </c>
      <c r="T13" s="157">
        <v>1688</v>
      </c>
      <c r="U13" s="157">
        <v>4678</v>
      </c>
      <c r="V13" s="157">
        <f t="shared" si="1"/>
        <v>6366</v>
      </c>
      <c r="W13" s="157"/>
      <c r="X13" s="157"/>
      <c r="Y13" s="157"/>
      <c r="Z13" s="157">
        <v>6366</v>
      </c>
      <c r="AA13" s="157">
        <v>174</v>
      </c>
      <c r="AB13" s="157">
        <v>13</v>
      </c>
      <c r="AC13" s="157">
        <v>33</v>
      </c>
      <c r="AD13" s="157">
        <v>46</v>
      </c>
      <c r="AE13" s="40">
        <v>6</v>
      </c>
    </row>
    <row r="14" spans="1:31" ht="21.75" customHeight="1">
      <c r="A14" s="64" t="s">
        <v>59</v>
      </c>
      <c r="B14" s="155">
        <v>5</v>
      </c>
      <c r="C14" s="155">
        <v>25</v>
      </c>
      <c r="D14" s="155">
        <v>20</v>
      </c>
      <c r="E14" s="41">
        <f t="shared" si="0"/>
        <v>50</v>
      </c>
      <c r="F14" s="41"/>
      <c r="G14" s="41"/>
      <c r="H14" s="41"/>
      <c r="I14" s="41"/>
      <c r="J14" s="40">
        <v>50</v>
      </c>
      <c r="K14" s="155">
        <v>1</v>
      </c>
      <c r="L14" s="156">
        <v>1</v>
      </c>
      <c r="M14" s="156">
        <v>54</v>
      </c>
      <c r="N14" s="156">
        <v>857</v>
      </c>
      <c r="O14" s="156">
        <v>2082</v>
      </c>
      <c r="P14" s="156">
        <v>4208</v>
      </c>
      <c r="Q14" s="156">
        <v>7202</v>
      </c>
      <c r="R14" s="156">
        <v>130</v>
      </c>
      <c r="S14" s="64" t="s">
        <v>59</v>
      </c>
      <c r="T14" s="157">
        <v>60</v>
      </c>
      <c r="U14" s="157">
        <v>163</v>
      </c>
      <c r="V14" s="157">
        <f t="shared" si="1"/>
        <v>223</v>
      </c>
      <c r="W14" s="157"/>
      <c r="X14" s="157"/>
      <c r="Y14" s="157"/>
      <c r="Z14" s="157">
        <v>223</v>
      </c>
      <c r="AA14" s="157">
        <v>5</v>
      </c>
      <c r="AB14" s="67"/>
      <c r="AC14" s="67"/>
      <c r="AD14" s="40"/>
      <c r="AE14" s="67"/>
    </row>
    <row r="15" spans="1:31" ht="21.75" customHeight="1">
      <c r="A15" s="64" t="s">
        <v>60</v>
      </c>
      <c r="B15" s="41"/>
      <c r="C15" s="41"/>
      <c r="D15" s="41"/>
      <c r="E15" s="41"/>
      <c r="F15" s="41"/>
      <c r="G15" s="41"/>
      <c r="H15" s="41"/>
      <c r="I15" s="41"/>
      <c r="J15" s="40"/>
      <c r="K15" s="64"/>
      <c r="L15" s="156">
        <v>788</v>
      </c>
      <c r="M15" s="156">
        <v>415</v>
      </c>
      <c r="N15" s="156">
        <v>4679</v>
      </c>
      <c r="O15" s="156">
        <v>17430</v>
      </c>
      <c r="P15" s="156">
        <v>17356</v>
      </c>
      <c r="Q15" s="156">
        <v>40668</v>
      </c>
      <c r="R15" s="156">
        <v>205</v>
      </c>
      <c r="S15" s="64" t="s">
        <v>60</v>
      </c>
      <c r="T15" s="157">
        <v>607</v>
      </c>
      <c r="U15" s="157">
        <v>982</v>
      </c>
      <c r="V15" s="157">
        <f t="shared" si="1"/>
        <v>1589</v>
      </c>
      <c r="W15" s="157"/>
      <c r="X15" s="157"/>
      <c r="Y15" s="157"/>
      <c r="Z15" s="157">
        <v>1589</v>
      </c>
      <c r="AA15" s="157">
        <v>150</v>
      </c>
      <c r="AB15" s="67"/>
      <c r="AC15" s="67"/>
      <c r="AD15" s="40"/>
      <c r="AE15" s="67"/>
    </row>
    <row r="16" spans="1:31" ht="21.75" customHeight="1">
      <c r="A16" s="64" t="s">
        <v>61</v>
      </c>
      <c r="B16" s="65"/>
      <c r="C16" s="65"/>
      <c r="D16" s="65"/>
      <c r="E16" s="65"/>
      <c r="F16" s="65"/>
      <c r="G16" s="65"/>
      <c r="H16" s="65"/>
      <c r="I16" s="65"/>
      <c r="J16" s="40"/>
      <c r="K16" s="64"/>
      <c r="L16" s="156">
        <v>46</v>
      </c>
      <c r="M16" s="156">
        <v>37</v>
      </c>
      <c r="N16" s="156">
        <v>938</v>
      </c>
      <c r="O16" s="156">
        <v>116</v>
      </c>
      <c r="P16" s="156">
        <v>7471</v>
      </c>
      <c r="Q16" s="156">
        <v>8608</v>
      </c>
      <c r="R16" s="156">
        <v>57</v>
      </c>
      <c r="S16" s="64" t="s">
        <v>61</v>
      </c>
      <c r="T16" s="157">
        <v>842</v>
      </c>
      <c r="U16" s="157">
        <v>1144</v>
      </c>
      <c r="V16" s="157">
        <f t="shared" si="1"/>
        <v>1986</v>
      </c>
      <c r="W16" s="157">
        <v>72</v>
      </c>
      <c r="X16" s="157">
        <v>310</v>
      </c>
      <c r="Y16" s="157">
        <f t="shared" si="2"/>
        <v>382</v>
      </c>
      <c r="Z16" s="157">
        <v>2368</v>
      </c>
      <c r="AA16" s="157">
        <v>111</v>
      </c>
      <c r="AB16" s="157">
        <v>29</v>
      </c>
      <c r="AC16" s="157">
        <v>59</v>
      </c>
      <c r="AD16" s="157">
        <v>88</v>
      </c>
      <c r="AE16" s="157">
        <v>9</v>
      </c>
    </row>
    <row r="17" spans="1:31" ht="21.75" customHeight="1">
      <c r="A17" s="64" t="s">
        <v>62</v>
      </c>
      <c r="B17" s="155">
        <v>956</v>
      </c>
      <c r="C17" s="155">
        <v>177</v>
      </c>
      <c r="D17" s="155">
        <v>496</v>
      </c>
      <c r="E17" s="41">
        <f>SUM(B17:D17)</f>
        <v>1629</v>
      </c>
      <c r="F17" s="41"/>
      <c r="G17" s="41"/>
      <c r="H17" s="41"/>
      <c r="I17" s="41"/>
      <c r="J17" s="40">
        <v>1629</v>
      </c>
      <c r="K17" s="155">
        <v>96</v>
      </c>
      <c r="L17" s="156">
        <v>3834</v>
      </c>
      <c r="M17" s="156">
        <v>42</v>
      </c>
      <c r="N17" s="156">
        <v>106</v>
      </c>
      <c r="O17" s="156">
        <v>1812</v>
      </c>
      <c r="P17" s="156">
        <v>2493</v>
      </c>
      <c r="Q17" s="156">
        <v>8287</v>
      </c>
      <c r="R17" s="156">
        <v>181</v>
      </c>
      <c r="S17" s="64" t="s">
        <v>62</v>
      </c>
      <c r="T17" s="157">
        <v>1678</v>
      </c>
      <c r="U17" s="157">
        <v>926</v>
      </c>
      <c r="V17" s="157">
        <f t="shared" si="1"/>
        <v>2604</v>
      </c>
      <c r="W17" s="157">
        <v>3</v>
      </c>
      <c r="X17" s="157">
        <v>2</v>
      </c>
      <c r="Y17" s="157">
        <f t="shared" si="2"/>
        <v>5</v>
      </c>
      <c r="Z17" s="157">
        <v>2609</v>
      </c>
      <c r="AA17" s="157">
        <v>230</v>
      </c>
      <c r="AB17" s="157">
        <v>118</v>
      </c>
      <c r="AC17" s="157">
        <v>50</v>
      </c>
      <c r="AD17" s="157">
        <v>168</v>
      </c>
      <c r="AE17" s="157">
        <v>17</v>
      </c>
    </row>
    <row r="18" spans="1:31" ht="21.75" customHeight="1">
      <c r="A18" s="64" t="s">
        <v>63</v>
      </c>
      <c r="B18" s="41"/>
      <c r="C18" s="65"/>
      <c r="D18" s="41"/>
      <c r="E18" s="41"/>
      <c r="F18" s="41"/>
      <c r="G18" s="65"/>
      <c r="H18" s="41"/>
      <c r="I18" s="41"/>
      <c r="J18" s="40"/>
      <c r="K18" s="64"/>
      <c r="L18" s="156">
        <v>68</v>
      </c>
      <c r="M18" s="156">
        <v>11</v>
      </c>
      <c r="N18" s="156">
        <v>189</v>
      </c>
      <c r="O18" s="156">
        <v>50</v>
      </c>
      <c r="P18" s="156">
        <v>1782</v>
      </c>
      <c r="Q18" s="156">
        <v>2100</v>
      </c>
      <c r="R18" s="156">
        <v>14</v>
      </c>
      <c r="S18" s="64" t="s">
        <v>63</v>
      </c>
      <c r="T18" s="157">
        <v>16</v>
      </c>
      <c r="U18" s="157">
        <v>46</v>
      </c>
      <c r="V18" s="157">
        <f t="shared" si="1"/>
        <v>62</v>
      </c>
      <c r="W18" s="157"/>
      <c r="X18" s="157"/>
      <c r="Y18" s="157"/>
      <c r="Z18" s="157">
        <v>62</v>
      </c>
      <c r="AA18" s="157">
        <v>7</v>
      </c>
      <c r="AB18" s="67"/>
      <c r="AC18" s="67"/>
      <c r="AD18" s="40"/>
      <c r="AE18" s="140"/>
    </row>
    <row r="19" spans="1:31" ht="21.75" customHeight="1">
      <c r="A19" s="64" t="s">
        <v>64</v>
      </c>
      <c r="B19" s="155">
        <v>124</v>
      </c>
      <c r="C19" s="155">
        <v>190</v>
      </c>
      <c r="D19" s="155">
        <v>128</v>
      </c>
      <c r="E19" s="41">
        <f>SUM(B19:D19)</f>
        <v>442</v>
      </c>
      <c r="F19" s="41"/>
      <c r="G19" s="41"/>
      <c r="H19" s="41"/>
      <c r="I19" s="41"/>
      <c r="J19" s="40">
        <v>442</v>
      </c>
      <c r="K19" s="155">
        <v>38</v>
      </c>
      <c r="L19" s="156">
        <v>416</v>
      </c>
      <c r="M19" s="156">
        <v>157</v>
      </c>
      <c r="N19" s="156">
        <v>400</v>
      </c>
      <c r="O19" s="156">
        <v>1924</v>
      </c>
      <c r="P19" s="156">
        <v>2933</v>
      </c>
      <c r="Q19" s="156">
        <v>5830</v>
      </c>
      <c r="R19" s="156">
        <v>142</v>
      </c>
      <c r="S19" s="64" t="s">
        <v>64</v>
      </c>
      <c r="T19" s="157">
        <v>397</v>
      </c>
      <c r="U19" s="157">
        <v>712</v>
      </c>
      <c r="V19" s="157">
        <f t="shared" si="1"/>
        <v>1109</v>
      </c>
      <c r="W19" s="157">
        <v>2</v>
      </c>
      <c r="X19" s="157">
        <v>6</v>
      </c>
      <c r="Y19" s="157">
        <f t="shared" si="2"/>
        <v>8</v>
      </c>
      <c r="Z19" s="157">
        <v>1117</v>
      </c>
      <c r="AA19" s="157">
        <v>229</v>
      </c>
      <c r="AB19" s="157">
        <v>4</v>
      </c>
      <c r="AC19" s="157"/>
      <c r="AD19" s="157">
        <v>4</v>
      </c>
      <c r="AE19" s="157">
        <v>1</v>
      </c>
    </row>
    <row r="20" spans="1:31" ht="21.75" customHeight="1">
      <c r="A20" s="64" t="s">
        <v>65</v>
      </c>
      <c r="B20" s="155">
        <v>26</v>
      </c>
      <c r="C20" s="155">
        <v>21</v>
      </c>
      <c r="D20" s="155">
        <v>9</v>
      </c>
      <c r="E20" s="41">
        <f>SUM(B20:D20)</f>
        <v>56</v>
      </c>
      <c r="F20" s="41"/>
      <c r="G20" s="41"/>
      <c r="H20" s="41"/>
      <c r="I20" s="41"/>
      <c r="J20" s="40">
        <v>56</v>
      </c>
      <c r="K20" s="155">
        <v>6</v>
      </c>
      <c r="L20" s="156">
        <v>501</v>
      </c>
      <c r="M20" s="156">
        <v>41</v>
      </c>
      <c r="N20" s="156">
        <v>38</v>
      </c>
      <c r="O20" s="156">
        <v>137</v>
      </c>
      <c r="P20" s="156">
        <v>1363</v>
      </c>
      <c r="Q20" s="156">
        <v>2080</v>
      </c>
      <c r="R20" s="156">
        <v>30</v>
      </c>
      <c r="S20" s="64" t="s">
        <v>65</v>
      </c>
      <c r="T20" s="157">
        <v>112</v>
      </c>
      <c r="U20" s="157">
        <v>194</v>
      </c>
      <c r="V20" s="157">
        <f t="shared" si="1"/>
        <v>306</v>
      </c>
      <c r="W20" s="157"/>
      <c r="X20" s="157"/>
      <c r="Y20" s="157"/>
      <c r="Z20" s="157">
        <v>306</v>
      </c>
      <c r="AA20" s="157">
        <v>37</v>
      </c>
      <c r="AB20" s="67"/>
      <c r="AC20" s="67"/>
      <c r="AD20" s="40"/>
      <c r="AE20" s="140"/>
    </row>
    <row r="21" spans="1:31" ht="21.75" customHeight="1">
      <c r="A21" s="69" t="s">
        <v>66</v>
      </c>
      <c r="B21" s="155">
        <v>78</v>
      </c>
      <c r="C21" s="155">
        <v>151</v>
      </c>
      <c r="D21" s="155">
        <v>48</v>
      </c>
      <c r="E21" s="41">
        <f>SUM(B21:D21)</f>
        <v>277</v>
      </c>
      <c r="F21" s="41"/>
      <c r="G21" s="41"/>
      <c r="H21" s="41"/>
      <c r="I21" s="41"/>
      <c r="J21" s="40">
        <v>277</v>
      </c>
      <c r="K21" s="155">
        <v>16</v>
      </c>
      <c r="L21" s="156">
        <v>869</v>
      </c>
      <c r="M21" s="156">
        <v>118</v>
      </c>
      <c r="N21" s="156">
        <v>1057</v>
      </c>
      <c r="O21" s="156">
        <v>3144</v>
      </c>
      <c r="P21" s="156">
        <v>4110</v>
      </c>
      <c r="Q21" s="156">
        <v>9298</v>
      </c>
      <c r="R21" s="156">
        <v>168</v>
      </c>
      <c r="S21" s="69" t="s">
        <v>66</v>
      </c>
      <c r="T21" s="157">
        <v>1164</v>
      </c>
      <c r="U21" s="157">
        <v>2070</v>
      </c>
      <c r="V21" s="157">
        <f t="shared" si="1"/>
        <v>3234</v>
      </c>
      <c r="W21" s="157"/>
      <c r="X21" s="157"/>
      <c r="Y21" s="157"/>
      <c r="Z21" s="157">
        <v>3234</v>
      </c>
      <c r="AA21" s="157">
        <v>280</v>
      </c>
      <c r="AB21" s="157">
        <v>51</v>
      </c>
      <c r="AC21" s="157">
        <v>149</v>
      </c>
      <c r="AD21" s="157">
        <v>200</v>
      </c>
      <c r="AE21" s="157">
        <v>17</v>
      </c>
    </row>
    <row r="22" spans="1:31" ht="21.75" customHeight="1">
      <c r="A22" s="158" t="s">
        <v>67</v>
      </c>
      <c r="B22" s="159">
        <v>2</v>
      </c>
      <c r="C22" s="159">
        <v>2</v>
      </c>
      <c r="D22" s="70"/>
      <c r="E22" s="43">
        <f>SUM(B22:D22)</f>
        <v>4</v>
      </c>
      <c r="F22" s="43"/>
      <c r="G22" s="43"/>
      <c r="H22" s="43"/>
      <c r="I22" s="43"/>
      <c r="J22" s="42">
        <v>4</v>
      </c>
      <c r="K22" s="159">
        <v>2</v>
      </c>
      <c r="L22" s="160">
        <v>128</v>
      </c>
      <c r="M22" s="160">
        <v>17</v>
      </c>
      <c r="N22" s="160">
        <v>46</v>
      </c>
      <c r="O22" s="160">
        <v>105</v>
      </c>
      <c r="P22" s="160">
        <v>208</v>
      </c>
      <c r="Q22" s="160">
        <v>504</v>
      </c>
      <c r="R22" s="160">
        <v>30</v>
      </c>
      <c r="S22" s="158" t="s">
        <v>67</v>
      </c>
      <c r="T22" s="161">
        <v>48</v>
      </c>
      <c r="U22" s="161">
        <v>101</v>
      </c>
      <c r="V22" s="161">
        <f t="shared" si="1"/>
        <v>149</v>
      </c>
      <c r="W22" s="161"/>
      <c r="X22" s="161"/>
      <c r="Y22" s="161"/>
      <c r="Z22" s="161">
        <v>149</v>
      </c>
      <c r="AA22" s="161">
        <v>12</v>
      </c>
      <c r="AB22" s="161"/>
      <c r="AC22" s="161">
        <v>3</v>
      </c>
      <c r="AD22" s="161">
        <v>3</v>
      </c>
      <c r="AE22" s="161">
        <v>1</v>
      </c>
    </row>
    <row r="23" spans="1:31" ht="19.5">
      <c r="A23" s="71" t="s">
        <v>10</v>
      </c>
      <c r="B23" s="78">
        <f>SUM(B7:B22)</f>
        <v>1911</v>
      </c>
      <c r="C23" s="78">
        <f aca="true" t="shared" si="3" ref="C23:R23">SUM(C7:C22)</f>
        <v>1403</v>
      </c>
      <c r="D23" s="78">
        <f t="shared" si="3"/>
        <v>1677</v>
      </c>
      <c r="E23" s="78">
        <f t="shared" si="3"/>
        <v>4991</v>
      </c>
      <c r="F23" s="78">
        <f t="shared" si="3"/>
        <v>0</v>
      </c>
      <c r="G23" s="78">
        <f t="shared" si="3"/>
        <v>0</v>
      </c>
      <c r="H23" s="78">
        <f t="shared" si="3"/>
        <v>0</v>
      </c>
      <c r="I23" s="78">
        <f t="shared" si="3"/>
        <v>0</v>
      </c>
      <c r="J23" s="78">
        <f t="shared" si="3"/>
        <v>4991</v>
      </c>
      <c r="K23" s="78">
        <f t="shared" si="3"/>
        <v>323</v>
      </c>
      <c r="L23" s="78">
        <f t="shared" si="3"/>
        <v>9792</v>
      </c>
      <c r="M23" s="78">
        <f t="shared" si="3"/>
        <v>1420</v>
      </c>
      <c r="N23" s="78">
        <f t="shared" si="3"/>
        <v>11963</v>
      </c>
      <c r="O23" s="78">
        <f t="shared" si="3"/>
        <v>34149</v>
      </c>
      <c r="P23" s="78">
        <f t="shared" si="3"/>
        <v>54496</v>
      </c>
      <c r="Q23" s="78">
        <f t="shared" si="3"/>
        <v>111820</v>
      </c>
      <c r="R23" s="78">
        <f t="shared" si="3"/>
        <v>2000</v>
      </c>
      <c r="S23" s="78">
        <f aca="true" t="shared" si="4" ref="S23:AE23">SUM(S7:S22)</f>
        <v>0</v>
      </c>
      <c r="T23" s="78">
        <f t="shared" si="4"/>
        <v>15554</v>
      </c>
      <c r="U23" s="78">
        <f t="shared" si="4"/>
        <v>29099</v>
      </c>
      <c r="V23" s="78">
        <f t="shared" si="4"/>
        <v>44653</v>
      </c>
      <c r="W23" s="78">
        <f t="shared" si="4"/>
        <v>142</v>
      </c>
      <c r="X23" s="78">
        <f t="shared" si="4"/>
        <v>416</v>
      </c>
      <c r="Y23" s="78">
        <f t="shared" si="4"/>
        <v>558</v>
      </c>
      <c r="Z23" s="78">
        <f t="shared" si="4"/>
        <v>45211</v>
      </c>
      <c r="AA23" s="78">
        <f t="shared" si="4"/>
        <v>4459</v>
      </c>
      <c r="AB23" s="78">
        <f t="shared" si="4"/>
        <v>530</v>
      </c>
      <c r="AC23" s="78">
        <f t="shared" si="4"/>
        <v>845</v>
      </c>
      <c r="AD23" s="78">
        <f t="shared" si="4"/>
        <v>1375</v>
      </c>
      <c r="AE23" s="78">
        <f t="shared" si="4"/>
        <v>169</v>
      </c>
    </row>
    <row r="24" spans="1:19" ht="19.5">
      <c r="A24" s="72"/>
      <c r="B24" s="73"/>
      <c r="F24" s="73"/>
      <c r="S24" s="72"/>
    </row>
    <row r="25" spans="1:19" ht="21">
      <c r="A25" s="5" t="s">
        <v>92</v>
      </c>
      <c r="B25" s="73"/>
      <c r="F25" s="73"/>
      <c r="R25" s="151"/>
      <c r="S25" s="5" t="s">
        <v>92</v>
      </c>
    </row>
    <row r="26" spans="1:19" ht="19.5">
      <c r="A26" s="72"/>
      <c r="B26" s="73"/>
      <c r="F26" s="73"/>
      <c r="R26" s="133"/>
      <c r="S26" s="72"/>
    </row>
    <row r="27" spans="1:28" ht="19.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133"/>
      <c r="AB27" s="76"/>
    </row>
    <row r="28" ht="19.5">
      <c r="R28" s="133"/>
    </row>
    <row r="29" ht="19.5">
      <c r="R29" s="151"/>
    </row>
    <row r="30" ht="19.5">
      <c r="R30" s="133"/>
    </row>
    <row r="31" ht="19.5">
      <c r="R31" s="133"/>
    </row>
    <row r="32" ht="19.5">
      <c r="R32" s="151"/>
    </row>
    <row r="33" ht="19.5">
      <c r="R33" s="133"/>
    </row>
    <row r="34" ht="19.5">
      <c r="R34" s="133"/>
    </row>
    <row r="35" ht="19.5">
      <c r="R35" s="133"/>
    </row>
    <row r="36" ht="19.5">
      <c r="R36" s="133"/>
    </row>
    <row r="37" ht="19.5">
      <c r="R37" s="133"/>
    </row>
    <row r="38" ht="19.5">
      <c r="R38" s="133"/>
    </row>
    <row r="39" ht="19.5">
      <c r="R39" s="133"/>
    </row>
    <row r="40" ht="19.5">
      <c r="R40" s="151"/>
    </row>
  </sheetData>
  <sheetProtection/>
  <mergeCells count="20">
    <mergeCell ref="T4:V4"/>
    <mergeCell ref="AB3:AE3"/>
    <mergeCell ref="J3:K3"/>
    <mergeCell ref="L3:P3"/>
    <mergeCell ref="A1:R1"/>
    <mergeCell ref="A2:R2"/>
    <mergeCell ref="S1:AE1"/>
    <mergeCell ref="S2:AE2"/>
    <mergeCell ref="C4:D4"/>
    <mergeCell ref="M4:O4"/>
    <mergeCell ref="Q3:R4"/>
    <mergeCell ref="G4:H4"/>
    <mergeCell ref="Z4:AA4"/>
    <mergeCell ref="AD4:AE4"/>
    <mergeCell ref="A3:A6"/>
    <mergeCell ref="B3:E3"/>
    <mergeCell ref="T3:AA3"/>
    <mergeCell ref="W4:Y4"/>
    <mergeCell ref="S3:S6"/>
    <mergeCell ref="F3:I3"/>
  </mergeCells>
  <printOptions/>
  <pageMargins left="0.2" right="0.2" top="0.71" bottom="0.39" header="0.5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P24"/>
  <sheetViews>
    <sheetView showZeros="0" zoomScalePageLayoutView="0" workbookViewId="0" topLeftCell="A1">
      <pane xSplit="1" ySplit="5" topLeftCell="B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25" sqref="A25:IV40"/>
    </sheetView>
  </sheetViews>
  <sheetFormatPr defaultColWidth="9.140625" defaultRowHeight="12.75"/>
  <cols>
    <col min="1" max="1" width="14.00390625" style="85" customWidth="1"/>
    <col min="2" max="4" width="16.57421875" style="7" customWidth="1"/>
    <col min="5" max="5" width="19.140625" style="7" customWidth="1"/>
    <col min="6" max="6" width="20.421875" style="7" customWidth="1"/>
    <col min="7" max="8" width="16.57421875" style="7" customWidth="1"/>
    <col min="9" max="9" width="14.00390625" style="85" customWidth="1"/>
    <col min="10" max="16" width="16.8515625" style="7" customWidth="1"/>
    <col min="17" max="16384" width="9.140625" style="7" customWidth="1"/>
  </cols>
  <sheetData>
    <row r="1" spans="1:16" ht="19.5">
      <c r="A1" s="211" t="s">
        <v>100</v>
      </c>
      <c r="B1" s="211"/>
      <c r="C1" s="211"/>
      <c r="D1" s="211"/>
      <c r="E1" s="211"/>
      <c r="F1" s="211"/>
      <c r="G1" s="211"/>
      <c r="H1" s="211"/>
      <c r="I1" s="211" t="s">
        <v>99</v>
      </c>
      <c r="J1" s="211"/>
      <c r="K1" s="211"/>
      <c r="L1" s="211"/>
      <c r="M1" s="211"/>
      <c r="N1" s="211"/>
      <c r="O1" s="211"/>
      <c r="P1" s="211"/>
    </row>
    <row r="2" spans="1:16" ht="19.5">
      <c r="A2" s="212" t="s">
        <v>51</v>
      </c>
      <c r="B2" s="212"/>
      <c r="C2" s="212"/>
      <c r="D2" s="212"/>
      <c r="E2" s="212"/>
      <c r="F2" s="212"/>
      <c r="G2" s="212"/>
      <c r="H2" s="212"/>
      <c r="I2" s="212" t="s">
        <v>51</v>
      </c>
      <c r="J2" s="212"/>
      <c r="K2" s="212"/>
      <c r="L2" s="212"/>
      <c r="M2" s="212"/>
      <c r="N2" s="212"/>
      <c r="O2" s="212"/>
      <c r="P2" s="212"/>
    </row>
    <row r="3" spans="1:16" s="81" customFormat="1" ht="21.75" customHeight="1">
      <c r="A3" s="213" t="s">
        <v>49</v>
      </c>
      <c r="B3" s="79" t="s">
        <v>4</v>
      </c>
      <c r="C3" s="80" t="s">
        <v>71</v>
      </c>
      <c r="D3" s="80" t="s">
        <v>72</v>
      </c>
      <c r="E3" s="80" t="s">
        <v>87</v>
      </c>
      <c r="F3" s="80" t="s">
        <v>88</v>
      </c>
      <c r="G3" s="215" t="s">
        <v>41</v>
      </c>
      <c r="H3" s="216"/>
      <c r="I3" s="213" t="s">
        <v>49</v>
      </c>
      <c r="J3" s="79" t="s">
        <v>42</v>
      </c>
      <c r="K3" s="79" t="s">
        <v>43</v>
      </c>
      <c r="L3" s="79" t="s">
        <v>44</v>
      </c>
      <c r="M3" s="80" t="s">
        <v>73</v>
      </c>
      <c r="N3" s="80" t="s">
        <v>74</v>
      </c>
      <c r="O3" s="215" t="s">
        <v>45</v>
      </c>
      <c r="P3" s="216"/>
    </row>
    <row r="4" spans="1:16" s="81" customFormat="1" ht="19.5">
      <c r="A4" s="214"/>
      <c r="B4" s="82" t="s">
        <v>36</v>
      </c>
      <c r="C4" s="82" t="s">
        <v>36</v>
      </c>
      <c r="D4" s="82" t="s">
        <v>36</v>
      </c>
      <c r="E4" s="82" t="s">
        <v>36</v>
      </c>
      <c r="F4" s="82" t="s">
        <v>36</v>
      </c>
      <c r="G4" s="82" t="s">
        <v>36</v>
      </c>
      <c r="H4" s="82" t="s">
        <v>1</v>
      </c>
      <c r="I4" s="214"/>
      <c r="J4" s="82" t="s">
        <v>36</v>
      </c>
      <c r="K4" s="82" t="s">
        <v>36</v>
      </c>
      <c r="L4" s="82" t="s">
        <v>36</v>
      </c>
      <c r="M4" s="82" t="s">
        <v>36</v>
      </c>
      <c r="N4" s="82" t="s">
        <v>36</v>
      </c>
      <c r="O4" s="82" t="s">
        <v>36</v>
      </c>
      <c r="P4" s="82" t="s">
        <v>1</v>
      </c>
    </row>
    <row r="5" spans="1:16" s="81" customFormat="1" ht="19.5">
      <c r="A5" s="214"/>
      <c r="B5" s="82" t="s">
        <v>0</v>
      </c>
      <c r="C5" s="82" t="s">
        <v>0</v>
      </c>
      <c r="D5" s="82" t="s">
        <v>0</v>
      </c>
      <c r="E5" s="82" t="s">
        <v>0</v>
      </c>
      <c r="F5" s="82" t="s">
        <v>0</v>
      </c>
      <c r="G5" s="82" t="s">
        <v>0</v>
      </c>
      <c r="H5" s="82" t="s">
        <v>83</v>
      </c>
      <c r="I5" s="214"/>
      <c r="J5" s="82" t="s">
        <v>0</v>
      </c>
      <c r="K5" s="82" t="s">
        <v>0</v>
      </c>
      <c r="L5" s="82" t="s">
        <v>0</v>
      </c>
      <c r="M5" s="82" t="s">
        <v>0</v>
      </c>
      <c r="N5" s="82" t="s">
        <v>0</v>
      </c>
      <c r="O5" s="82" t="s">
        <v>0</v>
      </c>
      <c r="P5" s="82" t="s">
        <v>83</v>
      </c>
    </row>
    <row r="6" spans="1:16" s="81" customFormat="1" ht="21" customHeight="1">
      <c r="A6" s="9" t="s">
        <v>52</v>
      </c>
      <c r="B6" s="154">
        <v>53252</v>
      </c>
      <c r="C6" s="154">
        <v>58887</v>
      </c>
      <c r="D6" s="154">
        <v>214327</v>
      </c>
      <c r="E6" s="154">
        <v>2722</v>
      </c>
      <c r="F6" s="154">
        <v>30</v>
      </c>
      <c r="G6" s="154">
        <v>329218</v>
      </c>
      <c r="H6" s="154">
        <v>2896</v>
      </c>
      <c r="I6" s="9" t="s">
        <v>52</v>
      </c>
      <c r="J6" s="86">
        <v>10114</v>
      </c>
      <c r="K6" s="86">
        <v>7360</v>
      </c>
      <c r="L6" s="86">
        <v>7507</v>
      </c>
      <c r="M6" s="86">
        <v>62</v>
      </c>
      <c r="N6" s="86">
        <v>176</v>
      </c>
      <c r="O6" s="86">
        <f aca="true" t="shared" si="0" ref="O6:O22">SUM(J6:N6)</f>
        <v>25219</v>
      </c>
      <c r="P6" s="86">
        <v>413</v>
      </c>
    </row>
    <row r="7" spans="1:16" s="81" customFormat="1" ht="21" customHeight="1">
      <c r="A7" s="10" t="s">
        <v>53</v>
      </c>
      <c r="B7" s="157">
        <v>107626</v>
      </c>
      <c r="C7" s="157">
        <v>160241</v>
      </c>
      <c r="D7" s="157">
        <v>6807</v>
      </c>
      <c r="E7" s="157">
        <v>36</v>
      </c>
      <c r="F7" s="157">
        <v>19</v>
      </c>
      <c r="G7" s="157">
        <v>274729</v>
      </c>
      <c r="H7" s="157">
        <v>2455</v>
      </c>
      <c r="I7" s="10" t="s">
        <v>53</v>
      </c>
      <c r="J7" s="87">
        <v>11464</v>
      </c>
      <c r="K7" s="87">
        <v>10854</v>
      </c>
      <c r="L7" s="87">
        <v>45018</v>
      </c>
      <c r="M7" s="88"/>
      <c r="N7" s="87"/>
      <c r="O7" s="87">
        <f t="shared" si="0"/>
        <v>67336</v>
      </c>
      <c r="P7" s="87">
        <v>509</v>
      </c>
    </row>
    <row r="8" spans="1:16" s="81" customFormat="1" ht="21" customHeight="1">
      <c r="A8" s="10" t="s">
        <v>54</v>
      </c>
      <c r="B8" s="157">
        <v>201044</v>
      </c>
      <c r="C8" s="157">
        <v>425202</v>
      </c>
      <c r="D8" s="157">
        <v>5327</v>
      </c>
      <c r="E8" s="157">
        <v>160</v>
      </c>
      <c r="F8" s="157">
        <v>0</v>
      </c>
      <c r="G8" s="157">
        <v>631733</v>
      </c>
      <c r="H8" s="157">
        <v>5195</v>
      </c>
      <c r="I8" s="10" t="s">
        <v>54</v>
      </c>
      <c r="J8" s="87">
        <v>54944</v>
      </c>
      <c r="K8" s="87">
        <v>3551</v>
      </c>
      <c r="L8" s="87">
        <v>9601</v>
      </c>
      <c r="M8" s="88">
        <v>227</v>
      </c>
      <c r="N8" s="88"/>
      <c r="O8" s="87">
        <f t="shared" si="0"/>
        <v>68323</v>
      </c>
      <c r="P8" s="87">
        <v>1747</v>
      </c>
    </row>
    <row r="9" spans="1:16" s="81" customFormat="1" ht="21" customHeight="1">
      <c r="A9" s="10" t="s">
        <v>55</v>
      </c>
      <c r="B9" s="157">
        <v>88944</v>
      </c>
      <c r="C9" s="157">
        <v>8725</v>
      </c>
      <c r="D9" s="157">
        <v>1437</v>
      </c>
      <c r="E9" s="157">
        <v>0</v>
      </c>
      <c r="F9" s="157">
        <v>0</v>
      </c>
      <c r="G9" s="157">
        <v>99106</v>
      </c>
      <c r="H9" s="157">
        <v>4166</v>
      </c>
      <c r="I9" s="10" t="s">
        <v>55</v>
      </c>
      <c r="J9" s="87">
        <v>16319</v>
      </c>
      <c r="K9" s="88">
        <v>115</v>
      </c>
      <c r="L9" s="87">
        <v>211</v>
      </c>
      <c r="M9" s="88"/>
      <c r="N9" s="88"/>
      <c r="O9" s="87">
        <f t="shared" si="0"/>
        <v>16645</v>
      </c>
      <c r="P9" s="87">
        <v>866</v>
      </c>
    </row>
    <row r="10" spans="1:16" s="81" customFormat="1" ht="21" customHeight="1">
      <c r="A10" s="10" t="s">
        <v>56</v>
      </c>
      <c r="B10" s="157">
        <v>175114</v>
      </c>
      <c r="C10" s="157">
        <v>206635</v>
      </c>
      <c r="D10" s="157">
        <v>12451</v>
      </c>
      <c r="E10" s="157">
        <v>0</v>
      </c>
      <c r="F10" s="157">
        <v>0</v>
      </c>
      <c r="G10" s="157">
        <v>394200</v>
      </c>
      <c r="H10" s="157">
        <v>3961</v>
      </c>
      <c r="I10" s="10" t="s">
        <v>56</v>
      </c>
      <c r="J10" s="87">
        <v>52548</v>
      </c>
      <c r="K10" s="87">
        <v>775</v>
      </c>
      <c r="L10" s="87">
        <v>2300</v>
      </c>
      <c r="M10" s="88"/>
      <c r="N10" s="88"/>
      <c r="O10" s="87">
        <f t="shared" si="0"/>
        <v>55623</v>
      </c>
      <c r="P10" s="87">
        <v>1891</v>
      </c>
    </row>
    <row r="11" spans="1:16" s="81" customFormat="1" ht="21" customHeight="1">
      <c r="A11" s="10" t="s">
        <v>57</v>
      </c>
      <c r="B11" s="157">
        <v>75643</v>
      </c>
      <c r="C11" s="157">
        <v>11016</v>
      </c>
      <c r="D11" s="157">
        <v>10744</v>
      </c>
      <c r="E11" s="157">
        <v>30</v>
      </c>
      <c r="F11" s="157">
        <v>0</v>
      </c>
      <c r="G11" s="157">
        <v>97433</v>
      </c>
      <c r="H11" s="157">
        <v>2349</v>
      </c>
      <c r="I11" s="10" t="s">
        <v>57</v>
      </c>
      <c r="J11" s="87">
        <v>11739</v>
      </c>
      <c r="K11" s="87">
        <v>4951</v>
      </c>
      <c r="L11" s="87">
        <v>8819</v>
      </c>
      <c r="M11" s="88">
        <v>10</v>
      </c>
      <c r="N11" s="88">
        <v>30</v>
      </c>
      <c r="O11" s="87">
        <f t="shared" si="0"/>
        <v>25549</v>
      </c>
      <c r="P11" s="87">
        <v>674</v>
      </c>
    </row>
    <row r="12" spans="1:16" s="81" customFormat="1" ht="21" customHeight="1">
      <c r="A12" s="10" t="s">
        <v>58</v>
      </c>
      <c r="B12" s="157">
        <v>75469</v>
      </c>
      <c r="C12" s="157">
        <v>40902</v>
      </c>
      <c r="D12" s="157">
        <v>13768</v>
      </c>
      <c r="E12" s="157">
        <v>42</v>
      </c>
      <c r="F12" s="157">
        <v>0</v>
      </c>
      <c r="G12" s="157">
        <v>130181</v>
      </c>
      <c r="H12" s="157">
        <v>2813</v>
      </c>
      <c r="I12" s="10" t="s">
        <v>58</v>
      </c>
      <c r="J12" s="87">
        <v>11463</v>
      </c>
      <c r="K12" s="87">
        <v>131</v>
      </c>
      <c r="L12" s="87">
        <v>130563</v>
      </c>
      <c r="M12" s="87">
        <v>64</v>
      </c>
      <c r="N12" s="87">
        <v>1010</v>
      </c>
      <c r="O12" s="87">
        <f t="shared" si="0"/>
        <v>143231</v>
      </c>
      <c r="P12" s="87">
        <v>585</v>
      </c>
    </row>
    <row r="13" spans="1:16" s="81" customFormat="1" ht="21" customHeight="1">
      <c r="A13" s="10" t="s">
        <v>59</v>
      </c>
      <c r="B13" s="157">
        <v>49580</v>
      </c>
      <c r="C13" s="157">
        <v>135885</v>
      </c>
      <c r="D13" s="157">
        <v>38674</v>
      </c>
      <c r="E13" s="157">
        <v>0</v>
      </c>
      <c r="F13" s="157">
        <v>0</v>
      </c>
      <c r="G13" s="157">
        <v>224139</v>
      </c>
      <c r="H13" s="157">
        <v>2166</v>
      </c>
      <c r="I13" s="10" t="s">
        <v>59</v>
      </c>
      <c r="J13" s="87">
        <v>7610</v>
      </c>
      <c r="K13" s="87">
        <v>420</v>
      </c>
      <c r="L13" s="87">
        <v>29374</v>
      </c>
      <c r="M13" s="88"/>
      <c r="N13" s="88"/>
      <c r="O13" s="87">
        <f t="shared" si="0"/>
        <v>37404</v>
      </c>
      <c r="P13" s="87">
        <v>491</v>
      </c>
    </row>
    <row r="14" spans="1:16" s="81" customFormat="1" ht="21" customHeight="1">
      <c r="A14" s="10" t="s">
        <v>60</v>
      </c>
      <c r="B14" s="157">
        <v>115686</v>
      </c>
      <c r="C14" s="157">
        <v>407330</v>
      </c>
      <c r="D14" s="157">
        <v>717961</v>
      </c>
      <c r="E14" s="157">
        <v>60024</v>
      </c>
      <c r="F14" s="157">
        <v>73</v>
      </c>
      <c r="G14" s="157">
        <v>1301074</v>
      </c>
      <c r="H14" s="157">
        <v>3153</v>
      </c>
      <c r="I14" s="10" t="s">
        <v>60</v>
      </c>
      <c r="J14" s="87">
        <v>21659</v>
      </c>
      <c r="K14" s="87">
        <v>1670</v>
      </c>
      <c r="L14" s="87">
        <v>10843</v>
      </c>
      <c r="M14" s="88"/>
      <c r="N14" s="88"/>
      <c r="O14" s="87">
        <f t="shared" si="0"/>
        <v>34172</v>
      </c>
      <c r="P14" s="87">
        <v>629</v>
      </c>
    </row>
    <row r="15" spans="1:16" s="81" customFormat="1" ht="21" customHeight="1">
      <c r="A15" s="10" t="s">
        <v>61</v>
      </c>
      <c r="B15" s="157">
        <v>76925</v>
      </c>
      <c r="C15" s="157">
        <v>3066</v>
      </c>
      <c r="D15" s="157">
        <v>30503</v>
      </c>
      <c r="E15" s="157">
        <v>42</v>
      </c>
      <c r="F15" s="157">
        <v>2</v>
      </c>
      <c r="G15" s="157">
        <v>110538</v>
      </c>
      <c r="H15" s="157">
        <v>1654</v>
      </c>
      <c r="I15" s="10" t="s">
        <v>61</v>
      </c>
      <c r="J15" s="87">
        <v>18160</v>
      </c>
      <c r="K15" s="87">
        <v>1040</v>
      </c>
      <c r="L15" s="87">
        <v>2271</v>
      </c>
      <c r="M15" s="87">
        <v>54</v>
      </c>
      <c r="N15" s="88"/>
      <c r="O15" s="87">
        <f t="shared" si="0"/>
        <v>21525</v>
      </c>
      <c r="P15" s="87">
        <v>912</v>
      </c>
    </row>
    <row r="16" spans="1:16" s="81" customFormat="1" ht="21" customHeight="1">
      <c r="A16" s="10" t="s">
        <v>62</v>
      </c>
      <c r="B16" s="157">
        <v>92971</v>
      </c>
      <c r="C16" s="157">
        <v>39868</v>
      </c>
      <c r="D16" s="157">
        <v>5811</v>
      </c>
      <c r="E16" s="157">
        <v>0</v>
      </c>
      <c r="F16" s="157">
        <v>0</v>
      </c>
      <c r="G16" s="157">
        <v>138650</v>
      </c>
      <c r="H16" s="157">
        <v>3193</v>
      </c>
      <c r="I16" s="10" t="s">
        <v>62</v>
      </c>
      <c r="J16" s="87">
        <v>17626</v>
      </c>
      <c r="K16" s="87">
        <v>3349</v>
      </c>
      <c r="L16" s="87">
        <v>19437</v>
      </c>
      <c r="M16" s="87"/>
      <c r="N16" s="87">
        <v>680</v>
      </c>
      <c r="O16" s="87">
        <f t="shared" si="0"/>
        <v>41092</v>
      </c>
      <c r="P16" s="87">
        <v>575</v>
      </c>
    </row>
    <row r="17" spans="1:16" s="81" customFormat="1" ht="21" customHeight="1">
      <c r="A17" s="10" t="s">
        <v>63</v>
      </c>
      <c r="B17" s="157">
        <v>18640</v>
      </c>
      <c r="C17" s="157">
        <v>69147</v>
      </c>
      <c r="D17" s="157">
        <v>22229</v>
      </c>
      <c r="E17" s="157">
        <v>0</v>
      </c>
      <c r="F17" s="157">
        <v>0</v>
      </c>
      <c r="G17" s="157">
        <v>110016</v>
      </c>
      <c r="H17" s="157">
        <v>671</v>
      </c>
      <c r="I17" s="10" t="s">
        <v>63</v>
      </c>
      <c r="J17" s="87">
        <v>108</v>
      </c>
      <c r="K17" s="87">
        <v>212</v>
      </c>
      <c r="L17" s="87">
        <v>334</v>
      </c>
      <c r="M17" s="88"/>
      <c r="N17" s="88"/>
      <c r="O17" s="87">
        <f t="shared" si="0"/>
        <v>654</v>
      </c>
      <c r="P17" s="87">
        <v>30</v>
      </c>
    </row>
    <row r="18" spans="1:16" s="81" customFormat="1" ht="21" customHeight="1">
      <c r="A18" s="10" t="s">
        <v>64</v>
      </c>
      <c r="B18" s="157">
        <v>119145</v>
      </c>
      <c r="C18" s="157">
        <v>223944</v>
      </c>
      <c r="D18" s="157">
        <v>60323</v>
      </c>
      <c r="E18" s="157">
        <v>124</v>
      </c>
      <c r="F18" s="157">
        <v>11277</v>
      </c>
      <c r="G18" s="157">
        <v>414813</v>
      </c>
      <c r="H18" s="157">
        <v>3334</v>
      </c>
      <c r="I18" s="10" t="s">
        <v>64</v>
      </c>
      <c r="J18" s="87">
        <v>20071</v>
      </c>
      <c r="K18" s="87">
        <v>7657</v>
      </c>
      <c r="L18" s="87">
        <v>6055</v>
      </c>
      <c r="M18" s="87">
        <v>40</v>
      </c>
      <c r="N18" s="87">
        <v>30</v>
      </c>
      <c r="O18" s="87">
        <f t="shared" si="0"/>
        <v>33853</v>
      </c>
      <c r="P18" s="87">
        <v>808</v>
      </c>
    </row>
    <row r="19" spans="1:16" s="81" customFormat="1" ht="21" customHeight="1">
      <c r="A19" s="10" t="s">
        <v>65</v>
      </c>
      <c r="B19" s="157">
        <v>47939</v>
      </c>
      <c r="C19" s="157">
        <v>28914</v>
      </c>
      <c r="D19" s="157">
        <v>7414</v>
      </c>
      <c r="E19" s="157">
        <v>1520</v>
      </c>
      <c r="F19" s="157">
        <v>134</v>
      </c>
      <c r="G19" s="157">
        <v>85921</v>
      </c>
      <c r="H19" s="157">
        <v>1660</v>
      </c>
      <c r="I19" s="10" t="s">
        <v>65</v>
      </c>
      <c r="J19" s="87">
        <v>1228</v>
      </c>
      <c r="K19" s="87">
        <v>486</v>
      </c>
      <c r="L19" s="87">
        <v>5969</v>
      </c>
      <c r="M19" s="88"/>
      <c r="N19" s="87">
        <v>25</v>
      </c>
      <c r="O19" s="87">
        <f t="shared" si="0"/>
        <v>7708</v>
      </c>
      <c r="P19" s="87">
        <v>321</v>
      </c>
    </row>
    <row r="20" spans="1:16" s="81" customFormat="1" ht="21" customHeight="1">
      <c r="A20" s="83" t="s">
        <v>66</v>
      </c>
      <c r="B20" s="157">
        <v>103638</v>
      </c>
      <c r="C20" s="157">
        <v>104541</v>
      </c>
      <c r="D20" s="157">
        <v>7551</v>
      </c>
      <c r="E20" s="157">
        <v>33</v>
      </c>
      <c r="F20" s="157">
        <v>715</v>
      </c>
      <c r="G20" s="157">
        <v>216478</v>
      </c>
      <c r="H20" s="157">
        <v>3016</v>
      </c>
      <c r="I20" s="83" t="s">
        <v>66</v>
      </c>
      <c r="J20" s="87">
        <v>31166</v>
      </c>
      <c r="K20" s="87">
        <v>10611</v>
      </c>
      <c r="L20" s="87">
        <v>49071</v>
      </c>
      <c r="M20" s="88"/>
      <c r="N20" s="88"/>
      <c r="O20" s="87">
        <f t="shared" si="0"/>
        <v>90848</v>
      </c>
      <c r="P20" s="87">
        <v>1032</v>
      </c>
    </row>
    <row r="21" spans="1:16" s="81" customFormat="1" ht="21" customHeight="1">
      <c r="A21" s="11" t="s">
        <v>67</v>
      </c>
      <c r="B21" s="161">
        <v>27097</v>
      </c>
      <c r="C21" s="161">
        <v>80566</v>
      </c>
      <c r="D21" s="161">
        <v>5576</v>
      </c>
      <c r="E21" s="161">
        <v>107</v>
      </c>
      <c r="F21" s="161">
        <v>20</v>
      </c>
      <c r="G21" s="161">
        <v>113366</v>
      </c>
      <c r="H21" s="161">
        <v>1062</v>
      </c>
      <c r="I21" s="11" t="s">
        <v>67</v>
      </c>
      <c r="J21" s="89">
        <v>3473</v>
      </c>
      <c r="K21" s="89">
        <v>570</v>
      </c>
      <c r="L21" s="89">
        <v>1622</v>
      </c>
      <c r="M21" s="89">
        <v>59</v>
      </c>
      <c r="N21" s="90"/>
      <c r="O21" s="89">
        <f t="shared" si="0"/>
        <v>5724</v>
      </c>
      <c r="P21" s="89">
        <v>108</v>
      </c>
    </row>
    <row r="22" spans="1:16" s="92" customFormat="1" ht="21" customHeight="1">
      <c r="A22" s="84" t="s">
        <v>10</v>
      </c>
      <c r="B22" s="77">
        <f>SUM(B6:B21)</f>
        <v>1428713</v>
      </c>
      <c r="C22" s="77">
        <f aca="true" t="shared" si="1" ref="C22:H22">SUM(C6:C21)</f>
        <v>2004869</v>
      </c>
      <c r="D22" s="77">
        <f t="shared" si="1"/>
        <v>1160903</v>
      </c>
      <c r="E22" s="77">
        <f t="shared" si="1"/>
        <v>64840</v>
      </c>
      <c r="F22" s="77">
        <f t="shared" si="1"/>
        <v>12270</v>
      </c>
      <c r="G22" s="77">
        <f t="shared" si="1"/>
        <v>4671595</v>
      </c>
      <c r="H22" s="77">
        <f t="shared" si="1"/>
        <v>43744</v>
      </c>
      <c r="I22" s="91" t="s">
        <v>10</v>
      </c>
      <c r="J22" s="77">
        <f aca="true" t="shared" si="2" ref="J22:P22">SUM(J6:J21)</f>
        <v>289692</v>
      </c>
      <c r="K22" s="77">
        <f t="shared" si="2"/>
        <v>53752</v>
      </c>
      <c r="L22" s="77">
        <f t="shared" si="2"/>
        <v>328995</v>
      </c>
      <c r="M22" s="77">
        <f t="shared" si="2"/>
        <v>516</v>
      </c>
      <c r="N22" s="77">
        <f t="shared" si="2"/>
        <v>1951</v>
      </c>
      <c r="O22" s="77">
        <f t="shared" si="0"/>
        <v>674906</v>
      </c>
      <c r="P22" s="77">
        <f t="shared" si="2"/>
        <v>11591</v>
      </c>
    </row>
    <row r="24" spans="1:9" ht="21" customHeight="1">
      <c r="A24" s="5" t="s">
        <v>92</v>
      </c>
      <c r="I24" s="5" t="s">
        <v>92</v>
      </c>
    </row>
  </sheetData>
  <sheetProtection/>
  <mergeCells count="8">
    <mergeCell ref="A1:H1"/>
    <mergeCell ref="A2:H2"/>
    <mergeCell ref="I1:P1"/>
    <mergeCell ref="I2:P2"/>
    <mergeCell ref="A3:A5"/>
    <mergeCell ref="O3:P3"/>
    <mergeCell ref="G3:H3"/>
    <mergeCell ref="I3:I5"/>
  </mergeCells>
  <printOptions/>
  <pageMargins left="0.65" right="0.5" top="0.85" bottom="0.196850393700787" header="1.03" footer="0.3543307086614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Warunee_mu</dc:creator>
  <cp:keywords/>
  <dc:description/>
  <cp:lastModifiedBy>Windows User</cp:lastModifiedBy>
  <cp:lastPrinted>2017-12-06T02:08:42Z</cp:lastPrinted>
  <dcterms:created xsi:type="dcterms:W3CDTF">2007-02-20T11:39:56Z</dcterms:created>
  <dcterms:modified xsi:type="dcterms:W3CDTF">2017-12-06T02:08:56Z</dcterms:modified>
  <cp:category/>
  <cp:version/>
  <cp:contentType/>
  <cp:contentStatus/>
</cp:coreProperties>
</file>