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activeTab="7"/>
  </bookViews>
  <sheets>
    <sheet name="เกษตรกร" sheetId="1" r:id="rId1"/>
    <sheet name="โคนม" sheetId="2" r:id="rId2"/>
    <sheet name="โคพื้นเมือง" sheetId="3" r:id="rId3"/>
    <sheet name="กระบือสุกรแพะแกะ" sheetId="4" r:id="rId4"/>
    <sheet name="เป็ดไก่" sheetId="5" r:id="rId5"/>
    <sheet name="สัตว์อื่น" sheetId="6" r:id="rId6"/>
    <sheet name="ร้านอาหารสัตว์" sheetId="7" r:id="rId7"/>
    <sheet name="โรงฆ่าสัตว์" sheetId="8" r:id="rId8"/>
  </sheets>
  <definedNames/>
  <calcPr fullCalcOnLoad="1"/>
</workbook>
</file>

<file path=xl/sharedStrings.xml><?xml version="1.0" encoding="utf-8"?>
<sst xmlns="http://schemas.openxmlformats.org/spreadsheetml/2006/main" count="437" uniqueCount="147">
  <si>
    <t>สงขลา</t>
  </si>
  <si>
    <t xml:space="preserve"> เมืองสงขลา</t>
  </si>
  <si>
    <t xml:space="preserve"> สทิงพระ</t>
  </si>
  <si>
    <t xml:space="preserve"> จะนะ</t>
  </si>
  <si>
    <t xml:space="preserve"> นาทวี</t>
  </si>
  <si>
    <t xml:space="preserve"> เทพา</t>
  </si>
  <si>
    <t xml:space="preserve"> สะบ้าย้อย</t>
  </si>
  <si>
    <t xml:space="preserve"> ระโนด</t>
  </si>
  <si>
    <t xml:space="preserve"> กระแสสินธุ์</t>
  </si>
  <si>
    <t xml:space="preserve"> รัตภูมิ</t>
  </si>
  <si>
    <t xml:space="preserve"> สะเดา</t>
  </si>
  <si>
    <t xml:space="preserve"> หาดใหญ่</t>
  </si>
  <si>
    <t xml:space="preserve"> นาหม่อม</t>
  </si>
  <si>
    <t xml:space="preserve"> ควนเนียง</t>
  </si>
  <si>
    <t xml:space="preserve"> บางกล่ำ</t>
  </si>
  <si>
    <t xml:space="preserve"> สิงหนคร</t>
  </si>
  <si>
    <t xml:space="preserve"> คลองหอยโข่ง</t>
  </si>
  <si>
    <t>จำนวนเกษตรกรผู้เลี้ยงสัตว์และจำนวนพื้นที่ พ.ศ.2549</t>
  </si>
  <si>
    <t>อำเภอ</t>
  </si>
  <si>
    <t>จำนวนเกษตรกร</t>
  </si>
  <si>
    <t>จำนวนพื้นที่</t>
  </si>
  <si>
    <t>พื้นที่ปลูกหญ้า</t>
  </si>
  <si>
    <t>พี้นที่ทุ่งหญ้า</t>
  </si>
  <si>
    <t>จำนวนสุนัข</t>
  </si>
  <si>
    <t>จำนวนแมว</t>
  </si>
  <si>
    <t>จำนวน</t>
  </si>
  <si>
    <t>ผู้เลี้ยงสัตว์ทั้งหมด</t>
  </si>
  <si>
    <t xml:space="preserve">ถือครอง </t>
  </si>
  <si>
    <t xml:space="preserve">/ พืชอาหารสัตว์ </t>
  </si>
  <si>
    <t xml:space="preserve">สาธารณะ </t>
  </si>
  <si>
    <t>มีเจ้าของ</t>
  </si>
  <si>
    <t>ไม่มีเจ้าของ</t>
  </si>
  <si>
    <t>ไก่พื้นเมือง</t>
  </si>
  <si>
    <t>(ครัวเรือน)</t>
  </si>
  <si>
    <t>(ไร่)</t>
  </si>
  <si>
    <t>ตัว</t>
  </si>
  <si>
    <t>จำนวนโคเนื้อ แยกเป็นจำนวนที่เลี้ยง และจำนวนเกษตรกรแสดงเป็นรายอำเภอ พ.ศ. 2549</t>
  </si>
  <si>
    <t>หน่วย : ตัว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</si>
  <si>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</si>
  <si>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</si>
  <si>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</si>
  <si>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</si>
  <si>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</si>
  <si>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</si>
  <si>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</si>
  <si>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เกษตรกร</t>
  </si>
  <si>
    <t>แรกเกิด</t>
  </si>
  <si>
    <t>ตั้งท้องแรก</t>
  </si>
  <si>
    <t>(ผู้+เมีย)</t>
  </si>
  <si>
    <t xml:space="preserve"> </t>
  </si>
  <si>
    <t>(ตัว)</t>
  </si>
  <si>
    <t>ถึงโคสาว</t>
  </si>
  <si>
    <t>ขึ้นไป</t>
  </si>
  <si>
    <t>จำนวนโคนม แยกเป็นจำนวนที่เลี้ยงและจำนวนเกษตรกรแสดงเป็นรายอำเภอ พ.ศ. 2549</t>
  </si>
  <si>
    <t>โคนม (ตัว)</t>
  </si>
  <si>
    <t>จำนวนน้ำนม</t>
  </si>
  <si>
    <t>จำนวนโคนม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</si>
  <si>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</si>
  <si>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</si>
  <si>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</si>
  <si>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</si>
  <si>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</si>
  <si>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</si>
  <si>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</si>
  <si>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</si>
  <si>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</si>
  <si>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</si>
  <si>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</si>
  <si>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</si>
  <si>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</si>
  <si>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</si>
  <si>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</si>
  <si>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</si>
  <si>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</si>
  <si>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</si>
  <si>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จำนวนกระบือ สุกร แพะ แกะ แยกเป็นจำนวนที่เลี้ยงและจำนวนเกษตรกรแสดงเป็นรายอำเภอ พ.ศ.2549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</si>
  <si>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</si>
  <si>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</si>
  <si>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</si>
  <si>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</si>
  <si>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</si>
  <si>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</si>
  <si>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</si>
  <si>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สุกรทั้งหมด</t>
  </si>
  <si>
    <t>พ่อพันธุ์</t>
  </si>
  <si>
    <t>แม่พันธุ์</t>
  </si>
  <si>
    <t>ลูกสุกร</t>
  </si>
  <si>
    <t>กระบือสาว</t>
  </si>
  <si>
    <t>จำนวนไก่ เป็ด แยกเป็นจำนวนที่เลี้ยงและเกษตรกรแสดงเป็นรายอำเภอ พ.ศ. 2549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</si>
  <si>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</si>
  <si>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</si>
  <si>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</si>
  <si>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</si>
  <si>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</si>
  <si>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</si>
  <si>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</si>
  <si>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จำนวนสัตว์เลี้ยงอื่น แยกเป็นจำนวนที่เลี้ยง และจำนวนเกษตรกรแสดงเป็นรายอำเภอ พ.ศ. 2549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</si>
  <si>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</si>
  <si>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</si>
  <si>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</si>
  <si>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</si>
  <si>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</si>
  <si>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</si>
  <si>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</si>
  <si>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นกกระทา</t>
  </si>
  <si>
    <t>นกกระจอกเทศ</t>
  </si>
  <si>
    <t>นกอีมู</t>
  </si>
  <si>
    <t>กวาง</t>
  </si>
  <si>
    <t>อูฐ</t>
  </si>
  <si>
    <t>ตารางจำนวนสถานที่ดำเนินกิจกรรมด้านอาหารสัตว์แยกเป็นรายอำเภอ ปี 2549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</si>
  <si>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</si>
  <si>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</si>
  <si>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</si>
  <si>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</si>
  <si>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</si>
  <si>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</si>
  <si>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</si>
  <si>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</si>
  <si>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</si>
  <si>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</si>
  <si>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</si>
  <si>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</si>
  <si>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ข้าวโพดบด</t>
  </si>
  <si>
    <t>ขนสัตว์ปีกป่น</t>
  </si>
  <si>
    <t>อื่นๆ(ระบุ)</t>
  </si>
  <si>
    <t>ใหญ่</t>
  </si>
  <si>
    <t>เล็ก</t>
  </si>
  <si>
    <t>(แห่ง)</t>
  </si>
  <si>
    <t>ตารางจำนวนสถานที่ดำเนินกิจกรรมด้านปศุสัตว์แยกเป็นรายอำเภอ ปี 2549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</si>
  <si>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</si>
  <si>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</si>
  <si>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</si>
  <si>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</si>
  <si>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</si>
  <si>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</si>
  <si>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</si>
  <si>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</si>
  <si>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</si>
  <si>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</si>
  <si>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</si>
  <si>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แปรรูปน้ำนม</t>
  </si>
  <si>
    <t>ผลิตภัณฑ์สัตว์</t>
  </si>
  <si>
    <t>กรมปศุสัตว์</t>
  </si>
  <si>
    <t>หน่วยงานอื่น</t>
  </si>
  <si>
    <t>โคนม</t>
  </si>
  <si>
    <t>โคเนื้อ</t>
  </si>
  <si>
    <t>สุกร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</si>
</sst>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_-* #,##0.000_-;\-* #,##0.000_-;_-* &quot;-&quot;??_-;_-@_-"/>
    <numFmt numFmtId="202" formatCode="_-* #,##0.0000_-;\-* #,##0.0000_-;_-* &quot;-&quot;??_-;_-@_-"/>
    <numFmt numFmtId="203" formatCode="&quot;ß&quot;#,##0;\-&quot;ß&quot;#,##0"/>
    <numFmt numFmtId="204" formatCode="&quot;ß&quot;#,##0;[Red]\-&quot;ß&quot;#,##0"/>
    <numFmt numFmtId="205" formatCode="&quot;ß&quot;#,##0.00;\-&quot;ß&quot;#,##0.00"/>
    <numFmt numFmtId="206" formatCode="&quot;ß&quot;#,##0.00;[Red]\-&quot;ß&quot;#,##0.00"/>
    <numFmt numFmtId="207" formatCode="_-&quot;ß&quot;* #,##0_-;\-&quot;ß&quot;* #,##0_-;_-&quot;ß&quot;* &quot;-&quot;_-;_-@_-"/>
    <numFmt numFmtId="208" formatCode="_-&quot;ß&quot;* #,##0.00_-;\-&quot;ß&quot;* #,##0.00_-;_-&quot;ß&quot;* &quot;-&quot;??_-;_-@_-"/>
    <numFmt numFmtId="209" formatCode="t&quot;ß&quot;#,##0_);\(t&quot;ß&quot;#,##0\)"/>
    <numFmt numFmtId="210" formatCode="t&quot;ß&quot;#,##0_);[Red]\(t&quot;ß&quot;#,##0\)"/>
    <numFmt numFmtId="211" formatCode="t&quot;ß&quot;#,##0.00_);\(t&quot;ß&quot;#,##0.00\)"/>
    <numFmt numFmtId="212" formatCode="t&quot;ß&quot;#,##0.00_);[Red]\(t&quot;ß&quot;#,##0.00\)"/>
    <numFmt numFmtId="213" formatCode="#,##0;[Red]#,##0"/>
    <numFmt numFmtId="214" formatCode="#,##0.0"/>
    <numFmt numFmtId="215" formatCode="#,##0.000"/>
    <numFmt numFmtId="216" formatCode="_-* #,##0.0_-;\-* #,##0.0_-;_-* &quot;-&quot;??_-;_-@_-"/>
  </numFmts>
  <fonts count="68">
    <font>
      <sz val="10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b/>
      <sz val="18"/>
      <name val="Cordia New"/>
      <family val="2"/>
    </font>
    <font>
      <b/>
      <sz val="13"/>
      <name val="Cordia New"/>
      <family val="2"/>
    </font>
    <font>
      <sz val="8"/>
      <name val="Arial"/>
      <family val="0"/>
    </font>
    <font>
      <b/>
      <sz val="16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7"/>
      <name val="Cordia New"/>
      <family val="2"/>
    </font>
    <font>
      <sz val="13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11"/>
      <name val="Cordia New"/>
      <family val="2"/>
    </font>
    <font>
      <b/>
      <sz val="11"/>
      <name val="Cordia New"/>
      <family val="2"/>
    </font>
    <font>
      <b/>
      <sz val="12"/>
      <name val="AngsanaUPC"/>
      <family val="1"/>
    </font>
    <font>
      <sz val="12"/>
      <name val="AngsanaUPC"/>
      <family val="1"/>
    </font>
    <font>
      <b/>
      <sz val="16"/>
      <name val="AngsanaUPC"/>
      <family val="1"/>
    </font>
    <font>
      <b/>
      <sz val="11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2"/>
      <name val="Angsana New"/>
      <family val="1"/>
    </font>
    <font>
      <b/>
      <sz val="13"/>
      <name val="AngsanaUPC"/>
      <family val="1"/>
    </font>
    <font>
      <b/>
      <sz val="12"/>
      <name val="Angsana New"/>
      <family val="1"/>
    </font>
    <font>
      <b/>
      <sz val="10"/>
      <name val="AngsanaUPC"/>
      <family val="1"/>
    </font>
    <font>
      <sz val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sz val="9"/>
      <name val="Arial"/>
      <family val="0"/>
    </font>
    <font>
      <b/>
      <sz val="8"/>
      <name val="AngsanaUPC"/>
      <family val="1"/>
    </font>
    <font>
      <sz val="12"/>
      <name val="Arial"/>
      <family val="0"/>
    </font>
    <font>
      <b/>
      <sz val="8"/>
      <name val="Cordia New"/>
      <family val="2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0" xfId="38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0" borderId="12" xfId="38" applyNumberFormat="1" applyFont="1" applyBorder="1" applyAlignment="1">
      <alignment horizontal="center"/>
    </xf>
    <xf numFmtId="43" fontId="2" fillId="0" borderId="11" xfId="38" applyNumberFormat="1" applyFont="1" applyBorder="1" applyAlignment="1">
      <alignment horizontal="center"/>
    </xf>
    <xf numFmtId="43" fontId="2" fillId="0" borderId="11" xfId="38" applyNumberFormat="1" applyFont="1" applyBorder="1" applyAlignment="1">
      <alignment/>
    </xf>
    <xf numFmtId="43" fontId="2" fillId="0" borderId="13" xfId="38" applyNumberFormat="1" applyFont="1" applyBorder="1" applyAlignment="1">
      <alignment/>
    </xf>
    <xf numFmtId="43" fontId="2" fillId="0" borderId="12" xfId="38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4" xfId="38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2" fillId="0" borderId="15" xfId="38" applyNumberFormat="1" applyFont="1" applyBorder="1" applyAlignment="1">
      <alignment horizontal="center"/>
    </xf>
    <xf numFmtId="43" fontId="2" fillId="0" borderId="15" xfId="38" applyNumberFormat="1" applyFont="1" applyBorder="1" applyAlignment="1">
      <alignment/>
    </xf>
    <xf numFmtId="43" fontId="2" fillId="0" borderId="16" xfId="38" applyNumberFormat="1" applyFont="1" applyBorder="1" applyAlignment="1">
      <alignment/>
    </xf>
    <xf numFmtId="43" fontId="1" fillId="0" borderId="0" xfId="38" applyNumberFormat="1" applyFont="1" applyAlignment="1">
      <alignment/>
    </xf>
    <xf numFmtId="43" fontId="1" fillId="0" borderId="0" xfId="0" applyNumberFormat="1" applyFont="1" applyAlignment="1">
      <alignment/>
    </xf>
    <xf numFmtId="43" fontId="2" fillId="0" borderId="0" xfId="38" applyNumberFormat="1" applyFont="1" applyAlignment="1">
      <alignment horizontal="center"/>
    </xf>
    <xf numFmtId="43" fontId="4" fillId="0" borderId="11" xfId="38" applyNumberFormat="1" applyFont="1" applyBorder="1" applyAlignment="1">
      <alignment horizontal="center"/>
    </xf>
    <xf numFmtId="43" fontId="4" fillId="0" borderId="12" xfId="38" applyNumberFormat="1" applyFont="1" applyBorder="1" applyAlignment="1">
      <alignment horizontal="center"/>
    </xf>
    <xf numFmtId="43" fontId="4" fillId="0" borderId="15" xfId="38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99" fontId="2" fillId="0" borderId="12" xfId="38" applyNumberFormat="1" applyFont="1" applyBorder="1" applyAlignment="1">
      <alignment/>
    </xf>
    <xf numFmtId="199" fontId="2" fillId="0" borderId="12" xfId="38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199" fontId="2" fillId="0" borderId="15" xfId="38" applyNumberFormat="1" applyFont="1" applyBorder="1" applyAlignment="1">
      <alignment/>
    </xf>
    <xf numFmtId="199" fontId="2" fillId="0" borderId="15" xfId="38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99" fontId="7" fillId="0" borderId="13" xfId="38" applyNumberFormat="1" applyFont="1" applyFill="1" applyBorder="1" applyAlignment="1">
      <alignment horizontal="center"/>
    </xf>
    <xf numFmtId="199" fontId="7" fillId="0" borderId="18" xfId="38" applyNumberFormat="1" applyFont="1" applyFill="1" applyBorder="1" applyAlignment="1">
      <alignment horizontal="center"/>
    </xf>
    <xf numFmtId="199" fontId="7" fillId="0" borderId="19" xfId="38" applyNumberFormat="1" applyFont="1" applyBorder="1" applyAlignment="1">
      <alignment horizontal="center"/>
    </xf>
    <xf numFmtId="199" fontId="7" fillId="0" borderId="11" xfId="38" applyNumberFormat="1" applyFont="1" applyFill="1" applyBorder="1" applyAlignment="1">
      <alignment horizontal="center"/>
    </xf>
    <xf numFmtId="199" fontId="7" fillId="0" borderId="11" xfId="38" applyNumberFormat="1" applyFont="1" applyBorder="1" applyAlignment="1">
      <alignment horizontal="center"/>
    </xf>
    <xf numFmtId="199" fontId="7" fillId="0" borderId="12" xfId="38" applyNumberFormat="1" applyFont="1" applyFill="1" applyBorder="1" applyAlignment="1">
      <alignment horizontal="center"/>
    </xf>
    <xf numFmtId="199" fontId="7" fillId="0" borderId="14" xfId="38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199" fontId="7" fillId="0" borderId="20" xfId="38" applyNumberFormat="1" applyFont="1" applyBorder="1" applyAlignment="1">
      <alignment horizontal="center"/>
    </xf>
    <xf numFmtId="199" fontId="7" fillId="0" borderId="15" xfId="38" applyNumberFormat="1" applyFont="1" applyBorder="1" applyAlignment="1">
      <alignment horizontal="center"/>
    </xf>
    <xf numFmtId="199" fontId="7" fillId="0" borderId="15" xfId="38" applyNumberFormat="1" applyFont="1" applyFill="1" applyBorder="1" applyAlignment="1">
      <alignment horizontal="center"/>
    </xf>
    <xf numFmtId="199" fontId="7" fillId="0" borderId="16" xfId="38" applyNumberFormat="1" applyFont="1" applyFill="1" applyBorder="1" applyAlignment="1">
      <alignment horizontal="center"/>
    </xf>
    <xf numFmtId="199" fontId="7" fillId="0" borderId="20" xfId="38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9" fontId="1" fillId="0" borderId="10" xfId="38" applyNumberFormat="1" applyFont="1" applyBorder="1" applyAlignment="1">
      <alignment/>
    </xf>
    <xf numFmtId="199" fontId="1" fillId="0" borderId="10" xfId="38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7" xfId="0" applyFont="1" applyFill="1" applyBorder="1" applyAlignment="1">
      <alignment horizontal="center"/>
    </xf>
    <xf numFmtId="199" fontId="7" fillId="0" borderId="12" xfId="38" applyNumberFormat="1" applyFont="1" applyBorder="1" applyAlignment="1">
      <alignment horizontal="center"/>
    </xf>
    <xf numFmtId="199" fontId="8" fillId="0" borderId="12" xfId="38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99" fontId="8" fillId="0" borderId="12" xfId="38" applyNumberFormat="1" applyFont="1" applyBorder="1" applyAlignment="1">
      <alignment/>
    </xf>
    <xf numFmtId="199" fontId="7" fillId="0" borderId="0" xfId="38" applyNumberFormat="1" applyFont="1" applyAlignment="1">
      <alignment/>
    </xf>
    <xf numFmtId="199" fontId="11" fillId="0" borderId="0" xfId="38" applyNumberFormat="1" applyFont="1" applyFill="1" applyAlignment="1">
      <alignment/>
    </xf>
    <xf numFmtId="0" fontId="8" fillId="0" borderId="15" xfId="0" applyFont="1" applyBorder="1" applyAlignment="1">
      <alignment/>
    </xf>
    <xf numFmtId="199" fontId="8" fillId="0" borderId="15" xfId="38" applyNumberFormat="1" applyFont="1" applyBorder="1" applyAlignment="1">
      <alignment/>
    </xf>
    <xf numFmtId="199" fontId="8" fillId="0" borderId="15" xfId="38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99" fontId="7" fillId="0" borderId="10" xfId="38" applyNumberFormat="1" applyFont="1" applyBorder="1" applyAlignment="1">
      <alignment/>
    </xf>
    <xf numFmtId="199" fontId="7" fillId="0" borderId="17" xfId="38" applyNumberFormat="1" applyFont="1" applyBorder="1" applyAlignment="1">
      <alignment horizontal="center"/>
    </xf>
    <xf numFmtId="199" fontId="7" fillId="0" borderId="17" xfId="38" applyNumberFormat="1" applyFont="1" applyFill="1" applyBorder="1" applyAlignment="1">
      <alignment horizontal="center"/>
    </xf>
    <xf numFmtId="199" fontId="13" fillId="0" borderId="17" xfId="38" applyNumberFormat="1" applyFont="1" applyFill="1" applyBorder="1" applyAlignment="1">
      <alignment horizontal="center"/>
    </xf>
    <xf numFmtId="199" fontId="14" fillId="0" borderId="12" xfId="38" applyNumberFormat="1" applyFont="1" applyBorder="1" applyAlignment="1">
      <alignment horizontal="center"/>
    </xf>
    <xf numFmtId="199" fontId="14" fillId="0" borderId="12" xfId="38" applyNumberFormat="1" applyFont="1" applyFill="1" applyBorder="1" applyAlignment="1">
      <alignment horizontal="center"/>
    </xf>
    <xf numFmtId="199" fontId="14" fillId="0" borderId="15" xfId="38" applyNumberFormat="1" applyFont="1" applyBorder="1" applyAlignment="1">
      <alignment horizontal="center"/>
    </xf>
    <xf numFmtId="199" fontId="14" fillId="0" borderId="15" xfId="38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99" fontId="15" fillId="0" borderId="10" xfId="38" applyNumberFormat="1" applyFont="1" applyBorder="1" applyAlignment="1">
      <alignment/>
    </xf>
    <xf numFmtId="0" fontId="16" fillId="0" borderId="12" xfId="0" applyFont="1" applyBorder="1" applyAlignment="1">
      <alignment/>
    </xf>
    <xf numFmtId="199" fontId="16" fillId="0" borderId="12" xfId="38" applyNumberFormat="1" applyFont="1" applyBorder="1" applyAlignment="1">
      <alignment/>
    </xf>
    <xf numFmtId="0" fontId="16" fillId="0" borderId="15" xfId="0" applyFont="1" applyBorder="1" applyAlignment="1">
      <alignment/>
    </xf>
    <xf numFmtId="199" fontId="16" fillId="0" borderId="15" xfId="38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Alignment="1">
      <alignment/>
    </xf>
    <xf numFmtId="199" fontId="18" fillId="0" borderId="12" xfId="38" applyNumberFormat="1" applyFont="1" applyBorder="1" applyAlignment="1">
      <alignment horizontal="center"/>
    </xf>
    <xf numFmtId="199" fontId="18" fillId="0" borderId="15" xfId="38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0" xfId="0" applyFont="1" applyAlignment="1">
      <alignment/>
    </xf>
    <xf numFmtId="199" fontId="15" fillId="0" borderId="0" xfId="38" applyNumberFormat="1" applyFont="1" applyAlignment="1">
      <alignment/>
    </xf>
    <xf numFmtId="199" fontId="23" fillId="0" borderId="21" xfId="38" applyNumberFormat="1" applyFont="1" applyBorder="1" applyAlignment="1">
      <alignment horizontal="centerContinuous"/>
    </xf>
    <xf numFmtId="199" fontId="23" fillId="0" borderId="22" xfId="38" applyNumberFormat="1" applyFont="1" applyBorder="1" applyAlignment="1">
      <alignment horizontal="centerContinuous"/>
    </xf>
    <xf numFmtId="199" fontId="23" fillId="0" borderId="23" xfId="38" applyNumberFormat="1" applyFont="1" applyBorder="1" applyAlignment="1">
      <alignment horizontal="centerContinuous"/>
    </xf>
    <xf numFmtId="199" fontId="23" fillId="0" borderId="11" xfId="38" applyNumberFormat="1" applyFont="1" applyBorder="1" applyAlignment="1">
      <alignment horizontal="center"/>
    </xf>
    <xf numFmtId="199" fontId="23" fillId="0" borderId="13" xfId="38" applyNumberFormat="1" applyFont="1" applyBorder="1" applyAlignment="1">
      <alignment horizontal="center"/>
    </xf>
    <xf numFmtId="199" fontId="23" fillId="0" borderId="24" xfId="38" applyNumberFormat="1" applyFont="1" applyBorder="1" applyAlignment="1">
      <alignment horizontal="center"/>
    </xf>
    <xf numFmtId="199" fontId="23" fillId="0" borderId="12" xfId="38" applyNumberFormat="1" applyFont="1" applyBorder="1" applyAlignment="1">
      <alignment horizontal="center"/>
    </xf>
    <xf numFmtId="199" fontId="23" fillId="0" borderId="15" xfId="38" applyNumberFormat="1" applyFont="1" applyBorder="1" applyAlignment="1">
      <alignment horizontal="center"/>
    </xf>
    <xf numFmtId="199" fontId="23" fillId="0" borderId="16" xfId="38" applyNumberFormat="1" applyFont="1" applyBorder="1" applyAlignment="1">
      <alignment horizontal="center"/>
    </xf>
    <xf numFmtId="199" fontId="23" fillId="0" borderId="17" xfId="38" applyNumberFormat="1" applyFont="1" applyBorder="1" applyAlignment="1">
      <alignment horizontal="center"/>
    </xf>
    <xf numFmtId="199" fontId="7" fillId="0" borderId="17" xfId="0" applyNumberFormat="1" applyFont="1" applyBorder="1" applyAlignment="1">
      <alignment horizontal="center"/>
    </xf>
    <xf numFmtId="199" fontId="7" fillId="0" borderId="0" xfId="0" applyNumberFormat="1" applyFont="1" applyAlignment="1">
      <alignment/>
    </xf>
    <xf numFmtId="199" fontId="24" fillId="0" borderId="12" xfId="38" applyNumberFormat="1" applyFont="1" applyBorder="1" applyAlignment="1">
      <alignment horizontal="center"/>
    </xf>
    <xf numFmtId="199" fontId="24" fillId="0" borderId="15" xfId="38" applyNumberFormat="1" applyFont="1" applyBorder="1" applyAlignment="1">
      <alignment horizontal="center"/>
    </xf>
    <xf numFmtId="199" fontId="24" fillId="0" borderId="10" xfId="38" applyNumberFormat="1" applyFont="1" applyBorder="1" applyAlignment="1">
      <alignment/>
    </xf>
    <xf numFmtId="199" fontId="25" fillId="0" borderId="12" xfId="38" applyNumberFormat="1" applyFont="1" applyBorder="1" applyAlignment="1">
      <alignment/>
    </xf>
    <xf numFmtId="199" fontId="25" fillId="0" borderId="15" xfId="38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17" xfId="0" applyFont="1" applyBorder="1" applyAlignment="1">
      <alignment horizontal="center"/>
    </xf>
    <xf numFmtId="199" fontId="24" fillId="0" borderId="19" xfId="38" applyNumberFormat="1" applyFont="1" applyBorder="1" applyAlignment="1">
      <alignment horizontal="center"/>
    </xf>
    <xf numFmtId="199" fontId="24" fillId="0" borderId="20" xfId="38" applyNumberFormat="1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17" xfId="0" applyFont="1" applyFill="1" applyBorder="1" applyAlignment="1">
      <alignment horizontal="center"/>
    </xf>
    <xf numFmtId="199" fontId="26" fillId="0" borderId="12" xfId="38" applyNumberFormat="1" applyFont="1" applyBorder="1" applyAlignment="1">
      <alignment horizontal="center"/>
    </xf>
    <xf numFmtId="199" fontId="26" fillId="0" borderId="15" xfId="38" applyNumberFormat="1" applyFont="1" applyBorder="1" applyAlignment="1">
      <alignment horizontal="center"/>
    </xf>
    <xf numFmtId="199" fontId="26" fillId="0" borderId="10" xfId="38" applyNumberFormat="1" applyFont="1" applyBorder="1" applyAlignment="1">
      <alignment/>
    </xf>
    <xf numFmtId="199" fontId="27" fillId="0" borderId="12" xfId="38" applyNumberFormat="1" applyFont="1" applyBorder="1" applyAlignment="1">
      <alignment/>
    </xf>
    <xf numFmtId="199" fontId="27" fillId="0" borderId="15" xfId="38" applyNumberFormat="1" applyFont="1" applyBorder="1" applyAlignment="1">
      <alignment/>
    </xf>
    <xf numFmtId="0" fontId="28" fillId="0" borderId="0" xfId="0" applyFont="1" applyAlignment="1">
      <alignment/>
    </xf>
    <xf numFmtId="199" fontId="29" fillId="0" borderId="12" xfId="38" applyNumberFormat="1" applyFont="1" applyBorder="1" applyAlignment="1">
      <alignment horizontal="center"/>
    </xf>
    <xf numFmtId="199" fontId="29" fillId="0" borderId="15" xfId="38" applyNumberFormat="1" applyFont="1" applyBorder="1" applyAlignment="1">
      <alignment horizontal="center"/>
    </xf>
    <xf numFmtId="200" fontId="7" fillId="0" borderId="21" xfId="38" applyNumberFormat="1" applyFont="1" applyBorder="1" applyAlignment="1">
      <alignment horizontal="centerContinuous"/>
    </xf>
    <xf numFmtId="200" fontId="7" fillId="0" borderId="22" xfId="38" applyNumberFormat="1" applyFont="1" applyBorder="1" applyAlignment="1">
      <alignment horizontal="centerContinuous"/>
    </xf>
    <xf numFmtId="200" fontId="7" fillId="0" borderId="23" xfId="38" applyNumberFormat="1" applyFont="1" applyBorder="1" applyAlignment="1">
      <alignment horizontal="centerContinuous"/>
    </xf>
    <xf numFmtId="200" fontId="7" fillId="0" borderId="11" xfId="38" applyNumberFormat="1" applyFont="1" applyBorder="1" applyAlignment="1">
      <alignment/>
    </xf>
    <xf numFmtId="200" fontId="7" fillId="0" borderId="13" xfId="38" applyNumberFormat="1" applyFont="1" applyBorder="1" applyAlignment="1">
      <alignment horizontal="center"/>
    </xf>
    <xf numFmtId="200" fontId="7" fillId="0" borderId="11" xfId="38" applyNumberFormat="1" applyFont="1" applyBorder="1" applyAlignment="1">
      <alignment horizontal="center"/>
    </xf>
    <xf numFmtId="0" fontId="30" fillId="0" borderId="0" xfId="0" applyFont="1" applyAlignment="1">
      <alignment/>
    </xf>
    <xf numFmtId="200" fontId="7" fillId="0" borderId="24" xfId="38" applyNumberFormat="1" applyFont="1" applyBorder="1" applyAlignment="1">
      <alignment horizontal="center"/>
    </xf>
    <xf numFmtId="200" fontId="7" fillId="0" borderId="12" xfId="38" applyNumberFormat="1" applyFont="1" applyBorder="1" applyAlignment="1">
      <alignment horizontal="center"/>
    </xf>
    <xf numFmtId="200" fontId="7" fillId="0" borderId="14" xfId="38" applyNumberFormat="1" applyFont="1" applyBorder="1" applyAlignment="1">
      <alignment horizontal="center"/>
    </xf>
    <xf numFmtId="200" fontId="7" fillId="0" borderId="0" xfId="38" applyNumberFormat="1" applyFont="1" applyBorder="1" applyAlignment="1">
      <alignment horizontal="center"/>
    </xf>
    <xf numFmtId="200" fontId="7" fillId="0" borderId="19" xfId="38" applyNumberFormat="1" applyFont="1" applyBorder="1" applyAlignment="1">
      <alignment horizontal="center"/>
    </xf>
    <xf numFmtId="200" fontId="7" fillId="0" borderId="16" xfId="38" applyNumberFormat="1" applyFont="1" applyBorder="1" applyAlignment="1">
      <alignment horizontal="center"/>
    </xf>
    <xf numFmtId="200" fontId="7" fillId="0" borderId="15" xfId="38" applyNumberFormat="1" applyFont="1" applyBorder="1" applyAlignment="1">
      <alignment horizontal="center"/>
    </xf>
    <xf numFmtId="200" fontId="7" fillId="0" borderId="17" xfId="38" applyNumberFormat="1" applyFont="1" applyBorder="1" applyAlignment="1">
      <alignment horizontal="center"/>
    </xf>
    <xf numFmtId="200" fontId="7" fillId="0" borderId="20" xfId="38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Alignment="1">
      <alignment/>
    </xf>
    <xf numFmtId="199" fontId="12" fillId="0" borderId="0" xfId="38" applyNumberFormat="1" applyFont="1" applyAlignment="1">
      <alignment/>
    </xf>
    <xf numFmtId="199" fontId="12" fillId="0" borderId="0" xfId="38" applyNumberFormat="1" applyFont="1" applyFill="1" applyAlignment="1">
      <alignment/>
    </xf>
    <xf numFmtId="0" fontId="12" fillId="0" borderId="10" xfId="0" applyFont="1" applyFill="1" applyBorder="1" applyAlignment="1">
      <alignment horizontal="center"/>
    </xf>
    <xf numFmtId="199" fontId="12" fillId="0" borderId="10" xfId="38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199" fontId="11" fillId="0" borderId="12" xfId="38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199" fontId="11" fillId="0" borderId="12" xfId="38" applyNumberFormat="1" applyFont="1" applyBorder="1" applyAlignment="1">
      <alignment/>
    </xf>
    <xf numFmtId="0" fontId="11" fillId="0" borderId="15" xfId="0" applyFont="1" applyBorder="1" applyAlignment="1">
      <alignment/>
    </xf>
    <xf numFmtId="199" fontId="11" fillId="0" borderId="15" xfId="38" applyNumberFormat="1" applyFont="1" applyBorder="1" applyAlignment="1">
      <alignment/>
    </xf>
    <xf numFmtId="199" fontId="11" fillId="0" borderId="15" xfId="38" applyNumberFormat="1" applyFont="1" applyFill="1" applyBorder="1" applyAlignment="1">
      <alignment/>
    </xf>
    <xf numFmtId="199" fontId="31" fillId="0" borderId="11" xfId="38" applyNumberFormat="1" applyFont="1" applyFill="1" applyBorder="1" applyAlignment="1">
      <alignment horizontal="center"/>
    </xf>
    <xf numFmtId="199" fontId="31" fillId="0" borderId="12" xfId="38" applyNumberFormat="1" applyFont="1" applyFill="1" applyBorder="1" applyAlignment="1">
      <alignment horizontal="center"/>
    </xf>
    <xf numFmtId="199" fontId="31" fillId="0" borderId="15" xfId="38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9" fontId="31" fillId="0" borderId="11" xfId="38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199" fontId="31" fillId="0" borderId="18" xfId="38" applyNumberFormat="1" applyFont="1" applyBorder="1" applyAlignment="1">
      <alignment horizontal="center"/>
    </xf>
    <xf numFmtId="199" fontId="31" fillId="0" borderId="15" xfId="38" applyNumberFormat="1" applyFont="1" applyBorder="1" applyAlignment="1">
      <alignment horizontal="center"/>
    </xf>
    <xf numFmtId="199" fontId="31" fillId="0" borderId="20" xfId="38" applyNumberFormat="1" applyFont="1" applyBorder="1" applyAlignment="1">
      <alignment horizontal="center"/>
    </xf>
    <xf numFmtId="43" fontId="4" fillId="0" borderId="11" xfId="0" applyNumberFormat="1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43" fontId="4" fillId="0" borderId="13" xfId="38" applyNumberFormat="1" applyFont="1" applyBorder="1" applyAlignment="1">
      <alignment horizontal="center"/>
    </xf>
    <xf numFmtId="43" fontId="4" fillId="0" borderId="18" xfId="38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99" fontId="7" fillId="0" borderId="21" xfId="38" applyNumberFormat="1" applyFont="1" applyBorder="1" applyAlignment="1">
      <alignment horizontal="center"/>
    </xf>
    <xf numFmtId="199" fontId="7" fillId="0" borderId="22" xfId="38" applyNumberFormat="1" applyFont="1" applyBorder="1" applyAlignment="1">
      <alignment horizontal="center"/>
    </xf>
    <xf numFmtId="199" fontId="7" fillId="0" borderId="23" xfId="38" applyNumberFormat="1" applyFont="1" applyBorder="1" applyAlignment="1">
      <alignment horizontal="center"/>
    </xf>
    <xf numFmtId="199" fontId="7" fillId="0" borderId="22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99" fontId="7" fillId="0" borderId="13" xfId="38" applyNumberFormat="1" applyFont="1" applyFill="1" applyBorder="1" applyAlignment="1">
      <alignment horizontal="center"/>
    </xf>
    <xf numFmtId="199" fontId="7" fillId="0" borderId="24" xfId="38" applyNumberFormat="1" applyFont="1" applyFill="1" applyBorder="1" applyAlignment="1">
      <alignment horizontal="center"/>
    </xf>
    <xf numFmtId="199" fontId="7" fillId="0" borderId="18" xfId="38" applyNumberFormat="1" applyFont="1" applyFill="1" applyBorder="1" applyAlignment="1">
      <alignment horizontal="center"/>
    </xf>
    <xf numFmtId="199" fontId="31" fillId="0" borderId="21" xfId="38" applyNumberFormat="1" applyFont="1" applyFill="1" applyBorder="1" applyAlignment="1">
      <alignment horizontal="center"/>
    </xf>
    <xf numFmtId="199" fontId="31" fillId="0" borderId="22" xfId="38" applyNumberFormat="1" applyFont="1" applyFill="1" applyBorder="1" applyAlignment="1">
      <alignment horizontal="center"/>
    </xf>
    <xf numFmtId="199" fontId="31" fillId="0" borderId="23" xfId="38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9" fontId="31" fillId="0" borderId="13" xfId="38" applyNumberFormat="1" applyFont="1" applyBorder="1" applyAlignment="1">
      <alignment horizontal="center"/>
    </xf>
    <xf numFmtId="199" fontId="31" fillId="0" borderId="22" xfId="38" applyNumberFormat="1" applyFont="1" applyBorder="1" applyAlignment="1">
      <alignment horizontal="center"/>
    </xf>
    <xf numFmtId="199" fontId="31" fillId="0" borderId="23" xfId="38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99" fontId="14" fillId="0" borderId="10" xfId="38" applyNumberFormat="1" applyFont="1" applyBorder="1" applyAlignment="1">
      <alignment horizontal="center"/>
    </xf>
    <xf numFmtId="199" fontId="14" fillId="0" borderId="10" xfId="38" applyNumberFormat="1" applyFont="1" applyFill="1" applyBorder="1" applyAlignment="1">
      <alignment horizontal="center"/>
    </xf>
    <xf numFmtId="199" fontId="18" fillId="0" borderId="10" xfId="38" applyNumberFormat="1" applyFont="1" applyBorder="1" applyAlignment="1">
      <alignment horizontal="center"/>
    </xf>
    <xf numFmtId="199" fontId="26" fillId="0" borderId="10" xfId="38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99" fontId="18" fillId="0" borderId="22" xfId="38" applyNumberFormat="1" applyFont="1" applyBorder="1" applyAlignment="1">
      <alignment horizontal="center"/>
    </xf>
    <xf numFmtId="199" fontId="18" fillId="0" borderId="23" xfId="38" applyNumberFormat="1" applyFont="1" applyBorder="1" applyAlignment="1">
      <alignment horizontal="center"/>
    </xf>
    <xf numFmtId="199" fontId="24" fillId="0" borderId="23" xfId="38" applyNumberFormat="1" applyFont="1" applyBorder="1" applyAlignment="1">
      <alignment horizontal="center"/>
    </xf>
    <xf numFmtId="199" fontId="24" fillId="0" borderId="10" xfId="38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1" fillId="0" borderId="0" xfId="38" applyNumberFormat="1" applyFont="1" applyAlignment="1">
      <alignment horizontal="center"/>
    </xf>
    <xf numFmtId="200" fontId="7" fillId="0" borderId="11" xfId="38" applyNumberFormat="1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200" fontId="7" fillId="0" borderId="11" xfId="38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200" fontId="7" fillId="0" borderId="11" xfId="38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5.8515625" style="0" bestFit="1" customWidth="1"/>
    <col min="2" max="2" width="15.421875" style="0" bestFit="1" customWidth="1"/>
    <col min="3" max="3" width="13.421875" style="0" bestFit="1" customWidth="1"/>
    <col min="4" max="4" width="14.140625" style="0" bestFit="1" customWidth="1"/>
    <col min="5" max="5" width="11.28125" style="0" bestFit="1" customWidth="1"/>
    <col min="6" max="6" width="10.28125" style="0" bestFit="1" customWidth="1"/>
    <col min="7" max="7" width="10.57421875" style="0" bestFit="1" customWidth="1"/>
    <col min="8" max="8" width="10.28125" style="0" bestFit="1" customWidth="1"/>
    <col min="9" max="9" width="10.57421875" style="0" bestFit="1" customWidth="1"/>
    <col min="10" max="10" width="12.8515625" style="0" bestFit="1" customWidth="1"/>
  </cols>
  <sheetData>
    <row r="1" spans="1:10" ht="26.25">
      <c r="A1" s="167" t="s">
        <v>17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1.75">
      <c r="A2" s="16"/>
      <c r="B2" s="15"/>
      <c r="C2" s="15"/>
      <c r="D2" s="15"/>
      <c r="E2" s="17"/>
      <c r="F2" s="15"/>
      <c r="G2" s="15"/>
      <c r="H2" s="15"/>
      <c r="I2" s="15"/>
      <c r="J2" s="15"/>
    </row>
    <row r="3" spans="1:10" ht="18.75">
      <c r="A3" s="162" t="s">
        <v>18</v>
      </c>
      <c r="B3" s="18" t="s">
        <v>19</v>
      </c>
      <c r="C3" s="18" t="s">
        <v>20</v>
      </c>
      <c r="D3" s="18" t="s">
        <v>21</v>
      </c>
      <c r="E3" s="18" t="s">
        <v>22</v>
      </c>
      <c r="F3" s="165" t="s">
        <v>23</v>
      </c>
      <c r="G3" s="166"/>
      <c r="H3" s="165" t="s">
        <v>24</v>
      </c>
      <c r="I3" s="166"/>
      <c r="J3" s="18" t="s">
        <v>25</v>
      </c>
    </row>
    <row r="4" spans="1:10" ht="18.75">
      <c r="A4" s="163"/>
      <c r="B4" s="19" t="s">
        <v>26</v>
      </c>
      <c r="C4" s="19" t="s">
        <v>27</v>
      </c>
      <c r="D4" s="19" t="s">
        <v>28</v>
      </c>
      <c r="E4" s="19" t="s">
        <v>29</v>
      </c>
      <c r="F4" s="18" t="s">
        <v>30</v>
      </c>
      <c r="G4" s="18" t="s">
        <v>31</v>
      </c>
      <c r="H4" s="18" t="s">
        <v>30</v>
      </c>
      <c r="I4" s="18" t="s">
        <v>31</v>
      </c>
      <c r="J4" s="19" t="s">
        <v>32</v>
      </c>
    </row>
    <row r="5" spans="1:10" ht="18.75">
      <c r="A5" s="164"/>
      <c r="B5" s="20" t="s">
        <v>33</v>
      </c>
      <c r="C5" s="20" t="s">
        <v>34</v>
      </c>
      <c r="D5" s="20" t="s">
        <v>34</v>
      </c>
      <c r="E5" s="20" t="s">
        <v>34</v>
      </c>
      <c r="F5" s="20" t="s">
        <v>35</v>
      </c>
      <c r="G5" s="20" t="s">
        <v>35</v>
      </c>
      <c r="H5" s="20" t="s">
        <v>35</v>
      </c>
      <c r="I5" s="20" t="s">
        <v>35</v>
      </c>
      <c r="J5" s="20" t="s">
        <v>35</v>
      </c>
    </row>
    <row r="6" spans="1:10" ht="21">
      <c r="A6" s="1" t="s">
        <v>0</v>
      </c>
      <c r="B6" s="2">
        <f>SUM(B7:B22)</f>
        <v>41188</v>
      </c>
      <c r="C6" s="2">
        <f>SUM(C7:C22)</f>
        <v>216258.50999999998</v>
      </c>
      <c r="D6" s="2">
        <f>SUM(D7:D22)</f>
        <v>21017.81</v>
      </c>
      <c r="E6" s="2">
        <f aca="true" t="shared" si="0" ref="E6:J6">SUM(E7:E22)</f>
        <v>10103.5</v>
      </c>
      <c r="F6" s="2">
        <f t="shared" si="0"/>
        <v>31511</v>
      </c>
      <c r="G6" s="2">
        <f t="shared" si="0"/>
        <v>5165</v>
      </c>
      <c r="H6" s="2">
        <f t="shared" si="0"/>
        <v>20885</v>
      </c>
      <c r="I6" s="2">
        <f t="shared" si="0"/>
        <v>4282</v>
      </c>
      <c r="J6" s="2">
        <f t="shared" si="0"/>
        <v>510174</v>
      </c>
    </row>
    <row r="7" spans="1:10" ht="21.75">
      <c r="A7" s="3" t="s">
        <v>1</v>
      </c>
      <c r="B7" s="4">
        <v>1494</v>
      </c>
      <c r="C7" s="5">
        <v>1621.99</v>
      </c>
      <c r="D7" s="6">
        <v>544</v>
      </c>
      <c r="E7" s="7">
        <v>2365</v>
      </c>
      <c r="F7" s="8">
        <v>1483</v>
      </c>
      <c r="G7" s="8">
        <v>107</v>
      </c>
      <c r="H7" s="8">
        <v>670</v>
      </c>
      <c r="I7" s="8">
        <v>119</v>
      </c>
      <c r="J7" s="8">
        <v>17059</v>
      </c>
    </row>
    <row r="8" spans="1:10" ht="21.75">
      <c r="A8" s="9" t="s">
        <v>2</v>
      </c>
      <c r="B8" s="4">
        <v>4537</v>
      </c>
      <c r="C8" s="4">
        <v>21230.54</v>
      </c>
      <c r="D8" s="8">
        <v>1699.05</v>
      </c>
      <c r="E8" s="10">
        <v>1661</v>
      </c>
      <c r="F8" s="8">
        <v>2927</v>
      </c>
      <c r="G8" s="8">
        <v>409</v>
      </c>
      <c r="H8" s="8">
        <v>1022</v>
      </c>
      <c r="I8" s="8">
        <v>241</v>
      </c>
      <c r="J8" s="8">
        <v>54177</v>
      </c>
    </row>
    <row r="9" spans="1:10" ht="21.75">
      <c r="A9" s="9" t="s">
        <v>3</v>
      </c>
      <c r="B9" s="4">
        <v>4413</v>
      </c>
      <c r="C9" s="4">
        <v>22699.42</v>
      </c>
      <c r="D9" s="8">
        <v>2322</v>
      </c>
      <c r="E9" s="10">
        <v>35</v>
      </c>
      <c r="F9" s="8">
        <v>2315</v>
      </c>
      <c r="G9" s="8">
        <v>403</v>
      </c>
      <c r="H9" s="8">
        <v>2824</v>
      </c>
      <c r="I9" s="8">
        <v>271</v>
      </c>
      <c r="J9" s="8">
        <v>46609</v>
      </c>
    </row>
    <row r="10" spans="1:10" ht="21.75">
      <c r="A10" s="9" t="s">
        <v>4</v>
      </c>
      <c r="B10" s="4">
        <v>2444</v>
      </c>
      <c r="C10" s="4">
        <v>13229.25</v>
      </c>
      <c r="D10" s="8">
        <v>1156.35</v>
      </c>
      <c r="E10" s="10">
        <v>1050</v>
      </c>
      <c r="F10" s="8">
        <v>1228</v>
      </c>
      <c r="G10" s="8">
        <v>189</v>
      </c>
      <c r="H10" s="8">
        <v>1165</v>
      </c>
      <c r="I10" s="8">
        <v>179</v>
      </c>
      <c r="J10" s="8">
        <v>35997</v>
      </c>
    </row>
    <row r="11" spans="1:10" ht="21.75">
      <c r="A11" s="9" t="s">
        <v>5</v>
      </c>
      <c r="B11" s="4">
        <v>4263</v>
      </c>
      <c r="C11" s="4">
        <v>14295.65</v>
      </c>
      <c r="D11" s="8">
        <v>793</v>
      </c>
      <c r="E11" s="10">
        <v>80</v>
      </c>
      <c r="F11" s="8">
        <v>2201</v>
      </c>
      <c r="G11" s="8">
        <v>24</v>
      </c>
      <c r="H11" s="8">
        <v>2615</v>
      </c>
      <c r="I11" s="8">
        <v>68</v>
      </c>
      <c r="J11" s="8">
        <v>60343</v>
      </c>
    </row>
    <row r="12" spans="1:10" ht="21.75">
      <c r="A12" s="9" t="s">
        <v>6</v>
      </c>
      <c r="B12" s="4">
        <v>1145</v>
      </c>
      <c r="C12" s="4">
        <v>8084.75</v>
      </c>
      <c r="D12" s="8">
        <v>285</v>
      </c>
      <c r="E12" s="10">
        <v>1300</v>
      </c>
      <c r="F12" s="8">
        <v>1263</v>
      </c>
      <c r="G12" s="8">
        <v>198</v>
      </c>
      <c r="H12" s="8">
        <v>1238</v>
      </c>
      <c r="I12" s="8">
        <v>249</v>
      </c>
      <c r="J12" s="8">
        <v>11760</v>
      </c>
    </row>
    <row r="13" spans="1:10" ht="21.75">
      <c r="A13" s="9" t="s">
        <v>7</v>
      </c>
      <c r="B13" s="4">
        <v>3884</v>
      </c>
      <c r="C13" s="4">
        <v>32193.09</v>
      </c>
      <c r="D13" s="8">
        <v>0</v>
      </c>
      <c r="E13" s="10">
        <v>0</v>
      </c>
      <c r="F13" s="8">
        <v>2064</v>
      </c>
      <c r="G13" s="8">
        <v>661</v>
      </c>
      <c r="H13" s="8">
        <v>635</v>
      </c>
      <c r="I13" s="8">
        <v>439</v>
      </c>
      <c r="J13" s="8">
        <v>59221</v>
      </c>
    </row>
    <row r="14" spans="1:10" ht="21.75">
      <c r="A14" s="9" t="s">
        <v>8</v>
      </c>
      <c r="B14" s="4">
        <v>1248</v>
      </c>
      <c r="C14" s="4">
        <v>11686.5</v>
      </c>
      <c r="D14" s="8">
        <v>30</v>
      </c>
      <c r="E14" s="10">
        <v>260</v>
      </c>
      <c r="F14" s="8">
        <v>813</v>
      </c>
      <c r="G14" s="8">
        <v>367</v>
      </c>
      <c r="H14" s="8">
        <v>364</v>
      </c>
      <c r="I14" s="8">
        <v>181</v>
      </c>
      <c r="J14" s="8">
        <v>13990</v>
      </c>
    </row>
    <row r="15" spans="1:10" ht="21.75">
      <c r="A15" s="9" t="s">
        <v>9</v>
      </c>
      <c r="B15" s="4">
        <v>3929</v>
      </c>
      <c r="C15" s="4">
        <v>27936.51</v>
      </c>
      <c r="D15" s="8">
        <v>7338</v>
      </c>
      <c r="E15" s="10">
        <v>1000</v>
      </c>
      <c r="F15" s="8">
        <v>2830</v>
      </c>
      <c r="G15" s="8">
        <v>39</v>
      </c>
      <c r="H15" s="8">
        <v>1974</v>
      </c>
      <c r="I15" s="8">
        <v>839</v>
      </c>
      <c r="J15" s="8">
        <v>54799</v>
      </c>
    </row>
    <row r="16" spans="1:10" ht="21.75">
      <c r="A16" s="9" t="s">
        <v>10</v>
      </c>
      <c r="B16" s="4">
        <v>719</v>
      </c>
      <c r="C16" s="4">
        <v>858.25</v>
      </c>
      <c r="D16" s="8">
        <v>140</v>
      </c>
      <c r="E16" s="8">
        <v>0</v>
      </c>
      <c r="F16" s="8">
        <v>2263</v>
      </c>
      <c r="G16" s="8">
        <v>524</v>
      </c>
      <c r="H16" s="8">
        <v>1362</v>
      </c>
      <c r="I16" s="8">
        <v>363</v>
      </c>
      <c r="J16" s="8">
        <v>1799</v>
      </c>
    </row>
    <row r="17" spans="1:10" ht="21.75">
      <c r="A17" s="9" t="s">
        <v>11</v>
      </c>
      <c r="B17" s="4">
        <v>3976</v>
      </c>
      <c r="C17" s="4">
        <v>15788.88</v>
      </c>
      <c r="D17" s="8">
        <v>2525.25</v>
      </c>
      <c r="E17" s="10">
        <v>806</v>
      </c>
      <c r="F17" s="8">
        <v>4640</v>
      </c>
      <c r="G17" s="8">
        <v>1116</v>
      </c>
      <c r="H17" s="8">
        <v>2370</v>
      </c>
      <c r="I17" s="8">
        <v>679</v>
      </c>
      <c r="J17" s="8">
        <v>52897</v>
      </c>
    </row>
    <row r="18" spans="1:10" ht="21.75">
      <c r="A18" s="9" t="s">
        <v>12</v>
      </c>
      <c r="B18" s="4">
        <v>1091</v>
      </c>
      <c r="C18" s="4">
        <v>2164.25</v>
      </c>
      <c r="D18" s="8">
        <v>237</v>
      </c>
      <c r="E18" s="10">
        <v>285</v>
      </c>
      <c r="F18" s="8">
        <v>810</v>
      </c>
      <c r="G18" s="8">
        <v>141</v>
      </c>
      <c r="H18" s="8">
        <v>247</v>
      </c>
      <c r="I18" s="8">
        <v>113</v>
      </c>
      <c r="J18" s="8">
        <v>13571</v>
      </c>
    </row>
    <row r="19" spans="1:10" ht="21.75">
      <c r="A19" s="9" t="s">
        <v>13</v>
      </c>
      <c r="B19" s="4">
        <v>2081</v>
      </c>
      <c r="C19" s="4">
        <v>13324.5</v>
      </c>
      <c r="D19" s="8">
        <v>0</v>
      </c>
      <c r="E19" s="8">
        <v>0</v>
      </c>
      <c r="F19" s="8">
        <v>1361</v>
      </c>
      <c r="G19" s="8">
        <v>75</v>
      </c>
      <c r="H19" s="8">
        <v>823</v>
      </c>
      <c r="I19" s="8">
        <v>69</v>
      </c>
      <c r="J19" s="8">
        <v>23676</v>
      </c>
    </row>
    <row r="20" spans="1:10" ht="21.75">
      <c r="A20" s="9" t="s">
        <v>14</v>
      </c>
      <c r="B20" s="4">
        <v>1468</v>
      </c>
      <c r="C20" s="4">
        <v>3237.63</v>
      </c>
      <c r="D20" s="8">
        <v>47.75</v>
      </c>
      <c r="E20" s="10">
        <v>500</v>
      </c>
      <c r="F20" s="8">
        <v>1381</v>
      </c>
      <c r="G20" s="8">
        <v>55</v>
      </c>
      <c r="H20" s="8">
        <v>1245</v>
      </c>
      <c r="I20" s="8">
        <v>89</v>
      </c>
      <c r="J20" s="8">
        <v>17638</v>
      </c>
    </row>
    <row r="21" spans="1:10" ht="21.75">
      <c r="A21" s="9" t="s">
        <v>15</v>
      </c>
      <c r="B21" s="4">
        <v>3097</v>
      </c>
      <c r="C21" s="4">
        <v>9668.8</v>
      </c>
      <c r="D21" s="8">
        <v>3808.41</v>
      </c>
      <c r="E21" s="10">
        <v>411.5</v>
      </c>
      <c r="F21" s="8">
        <v>2274</v>
      </c>
      <c r="G21" s="8">
        <v>782</v>
      </c>
      <c r="H21" s="8">
        <v>1354</v>
      </c>
      <c r="I21" s="8">
        <v>329</v>
      </c>
      <c r="J21" s="8">
        <v>30910</v>
      </c>
    </row>
    <row r="22" spans="1:10" ht="21.75">
      <c r="A22" s="11" t="s">
        <v>16</v>
      </c>
      <c r="B22" s="12">
        <v>1399</v>
      </c>
      <c r="C22" s="12">
        <v>18238.5</v>
      </c>
      <c r="D22" s="13">
        <v>92</v>
      </c>
      <c r="E22" s="14">
        <v>350</v>
      </c>
      <c r="F22" s="13">
        <v>1658</v>
      </c>
      <c r="G22" s="13">
        <v>75</v>
      </c>
      <c r="H22" s="13">
        <v>977</v>
      </c>
      <c r="I22" s="13">
        <v>54</v>
      </c>
      <c r="J22" s="13">
        <v>15728</v>
      </c>
    </row>
  </sheetData>
  <sheetProtection/>
  <mergeCells count="4">
    <mergeCell ref="A3:A5"/>
    <mergeCell ref="F3:G3"/>
    <mergeCell ref="H3:I3"/>
    <mergeCell ref="A1:J1"/>
  </mergeCells>
  <printOptions/>
  <pageMargins left="0.75" right="0.75" top="1" bottom="0.38" header="0.5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1.421875" style="0" bestFit="1" customWidth="1"/>
    <col min="8" max="8" width="11.421875" style="0" bestFit="1" customWidth="1"/>
    <col min="9" max="9" width="11.00390625" style="0" bestFit="1" customWidth="1"/>
  </cols>
  <sheetData>
    <row r="1" spans="1:10" ht="25.5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1">
      <c r="A2" s="50"/>
      <c r="B2" s="50"/>
      <c r="C2" s="50"/>
      <c r="D2" s="50"/>
      <c r="E2" s="50"/>
      <c r="F2" s="50"/>
      <c r="G2" s="51"/>
      <c r="H2" s="51"/>
      <c r="I2" s="52"/>
      <c r="J2" s="53" t="s">
        <v>37</v>
      </c>
    </row>
    <row r="3" spans="1:10" ht="18">
      <c r="A3" s="169" t="s">
        <v>18</v>
      </c>
      <c r="B3" s="172" t="s">
        <v>54</v>
      </c>
      <c r="C3" s="173"/>
      <c r="D3" s="173"/>
      <c r="E3" s="173"/>
      <c r="F3" s="173"/>
      <c r="G3" s="173"/>
      <c r="H3" s="173"/>
      <c r="I3" s="173"/>
      <c r="J3" s="174"/>
    </row>
    <row r="4" spans="1:10" ht="18">
      <c r="A4" s="170"/>
      <c r="B4" s="37" t="s">
        <v>42</v>
      </c>
      <c r="C4" s="172" t="s">
        <v>43</v>
      </c>
      <c r="D4" s="173"/>
      <c r="E4" s="173"/>
      <c r="F4" s="173"/>
      <c r="G4" s="173"/>
      <c r="H4" s="36" t="s">
        <v>55</v>
      </c>
      <c r="I4" s="36" t="s">
        <v>56</v>
      </c>
      <c r="J4" s="37" t="s">
        <v>45</v>
      </c>
    </row>
    <row r="5" spans="1:10" ht="18">
      <c r="A5" s="170"/>
      <c r="B5" s="54"/>
      <c r="C5" s="37" t="s">
        <v>46</v>
      </c>
      <c r="D5" s="37" t="s">
        <v>57</v>
      </c>
      <c r="E5" s="37" t="s">
        <v>58</v>
      </c>
      <c r="F5" s="37" t="s">
        <v>59</v>
      </c>
      <c r="G5" s="36" t="s">
        <v>60</v>
      </c>
      <c r="H5" s="38" t="s">
        <v>61</v>
      </c>
      <c r="I5" s="38" t="s">
        <v>62</v>
      </c>
      <c r="J5" s="54" t="s">
        <v>33</v>
      </c>
    </row>
    <row r="6" spans="1:10" ht="18">
      <c r="A6" s="171"/>
      <c r="B6" s="43"/>
      <c r="C6" s="43" t="s">
        <v>63</v>
      </c>
      <c r="D6" s="43" t="s">
        <v>47</v>
      </c>
      <c r="E6" s="43" t="s">
        <v>64</v>
      </c>
      <c r="F6" s="43"/>
      <c r="G6" s="44" t="s">
        <v>65</v>
      </c>
      <c r="H6" s="44" t="s">
        <v>66</v>
      </c>
      <c r="I6" s="44" t="s">
        <v>50</v>
      </c>
      <c r="J6" s="43"/>
    </row>
    <row r="7" spans="1:10" ht="21">
      <c r="A7" s="47" t="s">
        <v>0</v>
      </c>
      <c r="B7" s="48">
        <f aca="true" t="shared" si="0" ref="B7:J7">SUM(B8:B23)</f>
        <v>1</v>
      </c>
      <c r="C7" s="48">
        <f t="shared" si="0"/>
        <v>48</v>
      </c>
      <c r="D7" s="48">
        <f t="shared" si="0"/>
        <v>48</v>
      </c>
      <c r="E7" s="48">
        <f t="shared" si="0"/>
        <v>45</v>
      </c>
      <c r="F7" s="48">
        <f t="shared" si="0"/>
        <v>32</v>
      </c>
      <c r="G7" s="49">
        <f t="shared" si="0"/>
        <v>173</v>
      </c>
      <c r="H7" s="49">
        <f t="shared" si="0"/>
        <v>344</v>
      </c>
      <c r="I7" s="49">
        <f t="shared" si="0"/>
        <v>174</v>
      </c>
      <c r="J7" s="48">
        <f t="shared" si="0"/>
        <v>18</v>
      </c>
    </row>
    <row r="8" spans="1:10" ht="21.75">
      <c r="A8" s="21" t="s">
        <v>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3">
        <f aca="true" t="shared" si="1" ref="G8:G23">C8+D8+E8+F8</f>
        <v>0</v>
      </c>
      <c r="H8" s="23">
        <v>0</v>
      </c>
      <c r="I8" s="23">
        <f aca="true" t="shared" si="2" ref="I8:I23">B8+G8</f>
        <v>0</v>
      </c>
      <c r="J8" s="22">
        <v>0</v>
      </c>
    </row>
    <row r="9" spans="1:10" ht="21.75">
      <c r="A9" s="21" t="s">
        <v>2</v>
      </c>
      <c r="B9" s="22">
        <v>1</v>
      </c>
      <c r="C9" s="22">
        <v>0</v>
      </c>
      <c r="D9" s="22">
        <v>0</v>
      </c>
      <c r="E9" s="22">
        <v>0</v>
      </c>
      <c r="F9" s="22">
        <v>3</v>
      </c>
      <c r="G9" s="23">
        <v>3</v>
      </c>
      <c r="H9" s="23">
        <v>0</v>
      </c>
      <c r="I9" s="23">
        <f t="shared" si="2"/>
        <v>4</v>
      </c>
      <c r="J9" s="22">
        <v>2</v>
      </c>
    </row>
    <row r="10" spans="1:10" ht="21.75">
      <c r="A10" s="21" t="s">
        <v>3</v>
      </c>
      <c r="B10" s="22">
        <v>0</v>
      </c>
      <c r="C10" s="22">
        <v>2</v>
      </c>
      <c r="D10" s="22">
        <v>0</v>
      </c>
      <c r="E10" s="22">
        <v>0</v>
      </c>
      <c r="F10" s="22">
        <v>0</v>
      </c>
      <c r="G10" s="23">
        <f t="shared" si="1"/>
        <v>2</v>
      </c>
      <c r="H10" s="23">
        <v>0</v>
      </c>
      <c r="I10" s="23">
        <f t="shared" si="2"/>
        <v>2</v>
      </c>
      <c r="J10" s="22">
        <v>1</v>
      </c>
    </row>
    <row r="11" spans="1:10" ht="21.75">
      <c r="A11" s="21" t="s">
        <v>4</v>
      </c>
      <c r="B11" s="22">
        <v>0</v>
      </c>
      <c r="C11" s="22">
        <v>18</v>
      </c>
      <c r="D11" s="22">
        <v>42</v>
      </c>
      <c r="E11" s="22">
        <v>40</v>
      </c>
      <c r="F11" s="22">
        <v>19</v>
      </c>
      <c r="G11" s="23">
        <f t="shared" si="1"/>
        <v>119</v>
      </c>
      <c r="H11" s="23">
        <v>322</v>
      </c>
      <c r="I11" s="23">
        <f t="shared" si="2"/>
        <v>119</v>
      </c>
      <c r="J11" s="22">
        <v>2</v>
      </c>
    </row>
    <row r="12" spans="1:10" ht="21.75">
      <c r="A12" s="21" t="s">
        <v>5</v>
      </c>
      <c r="B12" s="22">
        <v>0</v>
      </c>
      <c r="C12" s="22">
        <v>12</v>
      </c>
      <c r="D12" s="22">
        <v>2</v>
      </c>
      <c r="E12" s="22">
        <v>2</v>
      </c>
      <c r="F12" s="22">
        <v>0</v>
      </c>
      <c r="G12" s="23">
        <f t="shared" si="1"/>
        <v>16</v>
      </c>
      <c r="H12" s="23">
        <v>2</v>
      </c>
      <c r="I12" s="23">
        <f t="shared" si="2"/>
        <v>16</v>
      </c>
      <c r="J12" s="22">
        <v>5</v>
      </c>
    </row>
    <row r="13" spans="1:10" ht="21.75">
      <c r="A13" s="21" t="s">
        <v>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3">
        <f t="shared" si="1"/>
        <v>0</v>
      </c>
      <c r="H13" s="23">
        <v>0</v>
      </c>
      <c r="I13" s="23">
        <f t="shared" si="2"/>
        <v>0</v>
      </c>
      <c r="J13" s="22">
        <v>0</v>
      </c>
    </row>
    <row r="14" spans="1:10" ht="21.75">
      <c r="A14" s="21" t="s">
        <v>7</v>
      </c>
      <c r="B14" s="22">
        <v>0</v>
      </c>
      <c r="C14" s="22">
        <v>5</v>
      </c>
      <c r="D14" s="22">
        <v>2</v>
      </c>
      <c r="E14" s="22">
        <v>1</v>
      </c>
      <c r="F14" s="22">
        <v>0</v>
      </c>
      <c r="G14" s="23">
        <f t="shared" si="1"/>
        <v>8</v>
      </c>
      <c r="H14" s="23">
        <v>0</v>
      </c>
      <c r="I14" s="23">
        <f t="shared" si="2"/>
        <v>8</v>
      </c>
      <c r="J14" s="22">
        <v>2</v>
      </c>
    </row>
    <row r="15" spans="1:10" ht="21.75">
      <c r="A15" s="21" t="s">
        <v>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3">
        <f t="shared" si="1"/>
        <v>0</v>
      </c>
      <c r="H15" s="23">
        <v>0</v>
      </c>
      <c r="I15" s="23">
        <f t="shared" si="2"/>
        <v>0</v>
      </c>
      <c r="J15" s="22">
        <v>0</v>
      </c>
    </row>
    <row r="16" spans="1:10" ht="21.75">
      <c r="A16" s="21" t="s">
        <v>9</v>
      </c>
      <c r="B16" s="22">
        <v>0</v>
      </c>
      <c r="C16" s="22">
        <v>0</v>
      </c>
      <c r="D16" s="22">
        <v>0</v>
      </c>
      <c r="E16" s="22">
        <v>2</v>
      </c>
      <c r="F16" s="22">
        <v>10</v>
      </c>
      <c r="G16" s="23">
        <v>12</v>
      </c>
      <c r="H16" s="23">
        <v>20</v>
      </c>
      <c r="I16" s="23">
        <f t="shared" si="2"/>
        <v>12</v>
      </c>
      <c r="J16" s="22">
        <v>2</v>
      </c>
    </row>
    <row r="17" spans="1:10" ht="21.75">
      <c r="A17" s="21" t="s">
        <v>10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3">
        <f t="shared" si="1"/>
        <v>0</v>
      </c>
      <c r="H17" s="23">
        <v>0</v>
      </c>
      <c r="I17" s="23">
        <f t="shared" si="2"/>
        <v>0</v>
      </c>
      <c r="J17" s="22">
        <v>0</v>
      </c>
    </row>
    <row r="18" spans="1:10" ht="21.75">
      <c r="A18" s="21" t="s">
        <v>11</v>
      </c>
      <c r="B18" s="22">
        <v>0</v>
      </c>
      <c r="C18" s="22">
        <v>1</v>
      </c>
      <c r="D18" s="22">
        <v>2</v>
      </c>
      <c r="E18" s="22">
        <v>0</v>
      </c>
      <c r="F18" s="22">
        <v>0</v>
      </c>
      <c r="G18" s="23">
        <f t="shared" si="1"/>
        <v>3</v>
      </c>
      <c r="H18" s="23">
        <v>0</v>
      </c>
      <c r="I18" s="23">
        <f t="shared" si="2"/>
        <v>3</v>
      </c>
      <c r="J18" s="22">
        <v>1</v>
      </c>
    </row>
    <row r="19" spans="1:10" ht="21.75">
      <c r="A19" s="21" t="s">
        <v>12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3">
        <f t="shared" si="1"/>
        <v>0</v>
      </c>
      <c r="H19" s="23">
        <v>0</v>
      </c>
      <c r="I19" s="23">
        <f t="shared" si="2"/>
        <v>0</v>
      </c>
      <c r="J19" s="22">
        <v>0</v>
      </c>
    </row>
    <row r="20" spans="1:10" ht="21.75">
      <c r="A20" s="21" t="s">
        <v>13</v>
      </c>
      <c r="B20" s="22">
        <v>0</v>
      </c>
      <c r="C20" s="22">
        <v>9</v>
      </c>
      <c r="D20" s="22"/>
      <c r="E20" s="22">
        <v>0</v>
      </c>
      <c r="F20" s="22">
        <v>0</v>
      </c>
      <c r="G20" s="23">
        <f t="shared" si="1"/>
        <v>9</v>
      </c>
      <c r="H20" s="23">
        <v>0</v>
      </c>
      <c r="I20" s="23">
        <f t="shared" si="2"/>
        <v>9</v>
      </c>
      <c r="J20" s="22">
        <v>2</v>
      </c>
    </row>
    <row r="21" spans="1:10" ht="21.75">
      <c r="A21" s="21" t="s">
        <v>14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3">
        <f t="shared" si="1"/>
        <v>0</v>
      </c>
      <c r="H21" s="23">
        <v>0</v>
      </c>
      <c r="I21" s="23">
        <f t="shared" si="2"/>
        <v>0</v>
      </c>
      <c r="J21" s="22">
        <v>0</v>
      </c>
    </row>
    <row r="22" spans="1:10" ht="21.75">
      <c r="A22" s="21" t="s">
        <v>15</v>
      </c>
      <c r="B22" s="22">
        <v>0</v>
      </c>
      <c r="C22" s="22">
        <v>1</v>
      </c>
      <c r="D22" s="22"/>
      <c r="E22" s="22">
        <v>0</v>
      </c>
      <c r="F22" s="22">
        <v>0</v>
      </c>
      <c r="G22" s="23">
        <f t="shared" si="1"/>
        <v>1</v>
      </c>
      <c r="H22" s="23">
        <v>0</v>
      </c>
      <c r="I22" s="23">
        <f t="shared" si="2"/>
        <v>1</v>
      </c>
      <c r="J22" s="22">
        <v>1</v>
      </c>
    </row>
    <row r="23" spans="1:10" ht="21.75">
      <c r="A23" s="24" t="s">
        <v>16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6">
        <f t="shared" si="1"/>
        <v>0</v>
      </c>
      <c r="H23" s="26">
        <v>0</v>
      </c>
      <c r="I23" s="26">
        <f t="shared" si="2"/>
        <v>0</v>
      </c>
      <c r="J23" s="25">
        <v>0</v>
      </c>
    </row>
  </sheetData>
  <sheetProtection/>
  <mergeCells count="4">
    <mergeCell ref="A1:J1"/>
    <mergeCell ref="A3:A6"/>
    <mergeCell ref="B3:J3"/>
    <mergeCell ref="C4:G4"/>
  </mergeCells>
  <printOptions/>
  <pageMargins left="0.47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5.57421875" style="0" customWidth="1"/>
  </cols>
  <sheetData>
    <row r="1" spans="1:13" ht="23.25">
      <c r="A1" s="176" t="s">
        <v>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8.75">
      <c r="A2" s="99"/>
      <c r="B2" s="27"/>
      <c r="C2" s="27"/>
      <c r="D2" s="27"/>
      <c r="E2" s="27"/>
      <c r="F2" s="27"/>
      <c r="G2" s="28"/>
      <c r="H2" s="28"/>
      <c r="I2" s="29"/>
      <c r="J2" s="29"/>
      <c r="K2" s="100"/>
      <c r="L2" s="29"/>
      <c r="M2" s="30" t="s">
        <v>37</v>
      </c>
    </row>
    <row r="3" spans="1:13" ht="18">
      <c r="A3" s="31"/>
      <c r="B3" s="172" t="s">
        <v>38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8">
      <c r="A4" s="32"/>
      <c r="B4" s="173" t="s">
        <v>39</v>
      </c>
      <c r="C4" s="173"/>
      <c r="D4" s="173"/>
      <c r="E4" s="173"/>
      <c r="F4" s="174"/>
      <c r="G4" s="177" t="s">
        <v>40</v>
      </c>
      <c r="H4" s="175"/>
      <c r="I4" s="175"/>
      <c r="J4" s="178"/>
      <c r="K4" s="179"/>
      <c r="L4" s="177" t="s">
        <v>41</v>
      </c>
      <c r="M4" s="179"/>
    </row>
    <row r="5" spans="1:13" ht="18">
      <c r="A5" s="32" t="s">
        <v>18</v>
      </c>
      <c r="B5" s="35" t="s">
        <v>42</v>
      </c>
      <c r="C5" s="172" t="s">
        <v>43</v>
      </c>
      <c r="D5" s="173"/>
      <c r="E5" s="36" t="s">
        <v>44</v>
      </c>
      <c r="F5" s="33" t="s">
        <v>45</v>
      </c>
      <c r="G5" s="36" t="s">
        <v>42</v>
      </c>
      <c r="H5" s="175" t="s">
        <v>43</v>
      </c>
      <c r="I5" s="175"/>
      <c r="J5" s="33" t="s">
        <v>44</v>
      </c>
      <c r="K5" s="33" t="s">
        <v>45</v>
      </c>
      <c r="L5" s="33" t="s">
        <v>44</v>
      </c>
      <c r="M5" s="36" t="s">
        <v>45</v>
      </c>
    </row>
    <row r="6" spans="1:13" ht="18">
      <c r="A6" s="32"/>
      <c r="B6" s="29"/>
      <c r="C6" s="37" t="s">
        <v>46</v>
      </c>
      <c r="D6" s="37" t="s">
        <v>47</v>
      </c>
      <c r="E6" s="38" t="s">
        <v>48</v>
      </c>
      <c r="F6" s="39" t="s">
        <v>33</v>
      </c>
      <c r="G6" s="40" t="s">
        <v>49</v>
      </c>
      <c r="H6" s="34" t="s">
        <v>46</v>
      </c>
      <c r="I6" s="33" t="s">
        <v>47</v>
      </c>
      <c r="J6" s="39" t="s">
        <v>48</v>
      </c>
      <c r="K6" s="38" t="s">
        <v>33</v>
      </c>
      <c r="L6" s="39" t="s">
        <v>50</v>
      </c>
      <c r="M6" s="38" t="s">
        <v>33</v>
      </c>
    </row>
    <row r="7" spans="1:13" ht="18">
      <c r="A7" s="41"/>
      <c r="B7" s="42"/>
      <c r="C7" s="43" t="s">
        <v>51</v>
      </c>
      <c r="D7" s="43" t="s">
        <v>52</v>
      </c>
      <c r="E7" s="44"/>
      <c r="F7" s="45"/>
      <c r="G7" s="44"/>
      <c r="H7" s="46" t="s">
        <v>51</v>
      </c>
      <c r="I7" s="45" t="s">
        <v>52</v>
      </c>
      <c r="J7" s="45"/>
      <c r="K7" s="45"/>
      <c r="L7" s="45"/>
      <c r="M7" s="44"/>
    </row>
    <row r="8" spans="1:13" ht="21">
      <c r="A8" s="47" t="s">
        <v>0</v>
      </c>
      <c r="B8" s="48">
        <f aca="true" t="shared" si="0" ref="B8:M8">SUM(B9:B24)</f>
        <v>43489</v>
      </c>
      <c r="C8" s="48">
        <f t="shared" si="0"/>
        <v>45296</v>
      </c>
      <c r="D8" s="48">
        <f t="shared" si="0"/>
        <v>31645</v>
      </c>
      <c r="E8" s="49">
        <f t="shared" si="0"/>
        <v>120430</v>
      </c>
      <c r="F8" s="49">
        <f t="shared" si="0"/>
        <v>23618</v>
      </c>
      <c r="G8" s="49">
        <f t="shared" si="0"/>
        <v>3428</v>
      </c>
      <c r="H8" s="49">
        <f t="shared" si="0"/>
        <v>3360</v>
      </c>
      <c r="I8" s="49">
        <f t="shared" si="0"/>
        <v>3085</v>
      </c>
      <c r="J8" s="49">
        <f t="shared" si="0"/>
        <v>9873</v>
      </c>
      <c r="K8" s="49">
        <f t="shared" si="0"/>
        <v>2918</v>
      </c>
      <c r="L8" s="49">
        <f t="shared" si="0"/>
        <v>130303</v>
      </c>
      <c r="M8" s="49">
        <f t="shared" si="0"/>
        <v>24821</v>
      </c>
    </row>
    <row r="9" spans="1:13" ht="21.75">
      <c r="A9" s="21" t="s">
        <v>1</v>
      </c>
      <c r="B9" s="22">
        <v>1273</v>
      </c>
      <c r="C9" s="22">
        <v>1843</v>
      </c>
      <c r="D9" s="22">
        <v>1018</v>
      </c>
      <c r="E9" s="23">
        <f aca="true" t="shared" si="1" ref="E9:E24">B9+C9+D9</f>
        <v>4134</v>
      </c>
      <c r="F9" s="23">
        <v>700</v>
      </c>
      <c r="G9" s="23">
        <v>250</v>
      </c>
      <c r="H9" s="23">
        <v>499</v>
      </c>
      <c r="I9" s="23">
        <v>586</v>
      </c>
      <c r="J9" s="23">
        <f aca="true" t="shared" si="2" ref="J9:J24">G9+H9+I9</f>
        <v>1335</v>
      </c>
      <c r="K9" s="23">
        <v>379</v>
      </c>
      <c r="L9" s="23">
        <f>E9+J9</f>
        <v>5469</v>
      </c>
      <c r="M9" s="23">
        <v>993</v>
      </c>
    </row>
    <row r="10" spans="1:13" ht="21.75">
      <c r="A10" s="21" t="s">
        <v>2</v>
      </c>
      <c r="B10" s="22">
        <v>3427</v>
      </c>
      <c r="C10" s="22">
        <v>4896</v>
      </c>
      <c r="D10" s="22">
        <v>3023</v>
      </c>
      <c r="E10" s="23">
        <f t="shared" si="1"/>
        <v>11346</v>
      </c>
      <c r="F10" s="23">
        <v>2334</v>
      </c>
      <c r="G10" s="23">
        <v>315</v>
      </c>
      <c r="H10" s="23">
        <v>405</v>
      </c>
      <c r="I10" s="23">
        <v>213</v>
      </c>
      <c r="J10" s="23">
        <f t="shared" si="2"/>
        <v>933</v>
      </c>
      <c r="K10" s="23">
        <v>301</v>
      </c>
      <c r="L10" s="23">
        <f aca="true" t="shared" si="3" ref="L10:L24">E10+J10</f>
        <v>12279</v>
      </c>
      <c r="M10" s="23">
        <v>2469</v>
      </c>
    </row>
    <row r="11" spans="1:13" ht="21.75">
      <c r="A11" s="21" t="s">
        <v>3</v>
      </c>
      <c r="B11" s="22">
        <v>4115</v>
      </c>
      <c r="C11" s="22">
        <v>3984</v>
      </c>
      <c r="D11" s="22">
        <v>3571</v>
      </c>
      <c r="E11" s="23">
        <f t="shared" si="1"/>
        <v>11670</v>
      </c>
      <c r="F11" s="23">
        <v>2388</v>
      </c>
      <c r="G11" s="23">
        <v>253</v>
      </c>
      <c r="H11" s="23">
        <v>230</v>
      </c>
      <c r="I11" s="23">
        <v>259</v>
      </c>
      <c r="J11" s="23">
        <f t="shared" si="2"/>
        <v>742</v>
      </c>
      <c r="K11" s="23">
        <v>251</v>
      </c>
      <c r="L11" s="23">
        <f t="shared" si="3"/>
        <v>12412</v>
      </c>
      <c r="M11" s="23">
        <v>2531</v>
      </c>
    </row>
    <row r="12" spans="1:13" ht="21.75">
      <c r="A12" s="21" t="s">
        <v>4</v>
      </c>
      <c r="B12" s="22">
        <v>1838</v>
      </c>
      <c r="C12" s="22">
        <v>1720</v>
      </c>
      <c r="D12" s="22">
        <v>2074</v>
      </c>
      <c r="E12" s="23">
        <f t="shared" si="1"/>
        <v>5632</v>
      </c>
      <c r="F12" s="23">
        <v>1623</v>
      </c>
      <c r="G12" s="23">
        <v>165</v>
      </c>
      <c r="H12" s="23">
        <v>143</v>
      </c>
      <c r="I12" s="23">
        <v>89</v>
      </c>
      <c r="J12" s="23">
        <f t="shared" si="2"/>
        <v>397</v>
      </c>
      <c r="K12" s="23">
        <v>140</v>
      </c>
      <c r="L12" s="23">
        <f t="shared" si="3"/>
        <v>6029</v>
      </c>
      <c r="M12" s="23">
        <v>1681</v>
      </c>
    </row>
    <row r="13" spans="1:13" ht="21.75">
      <c r="A13" s="21" t="s">
        <v>5</v>
      </c>
      <c r="B13" s="22">
        <v>7162</v>
      </c>
      <c r="C13" s="22">
        <v>2450</v>
      </c>
      <c r="D13" s="22">
        <v>1304</v>
      </c>
      <c r="E13" s="23">
        <f t="shared" si="1"/>
        <v>10916</v>
      </c>
      <c r="F13" s="23">
        <v>2255</v>
      </c>
      <c r="G13" s="23">
        <v>645</v>
      </c>
      <c r="H13" s="23">
        <v>367</v>
      </c>
      <c r="I13" s="23">
        <v>838</v>
      </c>
      <c r="J13" s="23">
        <f t="shared" si="2"/>
        <v>1850</v>
      </c>
      <c r="K13" s="23">
        <v>560</v>
      </c>
      <c r="L13" s="23">
        <f t="shared" si="3"/>
        <v>12766</v>
      </c>
      <c r="M13" s="23">
        <v>2480</v>
      </c>
    </row>
    <row r="14" spans="1:13" ht="21.75">
      <c r="A14" s="21" t="s">
        <v>6</v>
      </c>
      <c r="B14" s="22">
        <v>1052</v>
      </c>
      <c r="C14" s="22">
        <v>1316</v>
      </c>
      <c r="D14" s="22">
        <v>792</v>
      </c>
      <c r="E14" s="23">
        <f t="shared" si="1"/>
        <v>3160</v>
      </c>
      <c r="F14" s="23">
        <v>939</v>
      </c>
      <c r="G14" s="23">
        <v>213</v>
      </c>
      <c r="H14" s="23">
        <v>187</v>
      </c>
      <c r="I14" s="23">
        <v>76</v>
      </c>
      <c r="J14" s="23">
        <f t="shared" si="2"/>
        <v>476</v>
      </c>
      <c r="K14" s="23">
        <v>239</v>
      </c>
      <c r="L14" s="23">
        <f t="shared" si="3"/>
        <v>3636</v>
      </c>
      <c r="M14" s="23">
        <v>959</v>
      </c>
    </row>
    <row r="15" spans="1:13" ht="21.75">
      <c r="A15" s="21" t="s">
        <v>7</v>
      </c>
      <c r="B15" s="22">
        <v>4959</v>
      </c>
      <c r="C15" s="22">
        <v>6614</v>
      </c>
      <c r="D15" s="22">
        <v>3843</v>
      </c>
      <c r="E15" s="23">
        <f t="shared" si="1"/>
        <v>15416</v>
      </c>
      <c r="F15" s="23">
        <v>2330</v>
      </c>
      <c r="G15" s="23">
        <v>511</v>
      </c>
      <c r="H15" s="23">
        <v>484</v>
      </c>
      <c r="I15" s="23">
        <v>401</v>
      </c>
      <c r="J15" s="23">
        <f t="shared" si="2"/>
        <v>1396</v>
      </c>
      <c r="K15" s="23">
        <v>262</v>
      </c>
      <c r="L15" s="23">
        <f t="shared" si="3"/>
        <v>16812</v>
      </c>
      <c r="M15" s="23">
        <v>2432</v>
      </c>
    </row>
    <row r="16" spans="1:13" ht="21.75">
      <c r="A16" s="21" t="s">
        <v>8</v>
      </c>
      <c r="B16" s="22">
        <v>1950</v>
      </c>
      <c r="C16" s="22">
        <v>2332</v>
      </c>
      <c r="D16" s="22">
        <v>2036</v>
      </c>
      <c r="E16" s="23">
        <f t="shared" si="1"/>
        <v>6318</v>
      </c>
      <c r="F16" s="23">
        <v>1035</v>
      </c>
      <c r="G16" s="23">
        <v>123</v>
      </c>
      <c r="H16" s="23">
        <v>151</v>
      </c>
      <c r="I16" s="23">
        <v>114</v>
      </c>
      <c r="J16" s="23">
        <f t="shared" si="2"/>
        <v>388</v>
      </c>
      <c r="K16" s="23">
        <v>69</v>
      </c>
      <c r="L16" s="23">
        <f t="shared" si="3"/>
        <v>6706</v>
      </c>
      <c r="M16" s="23">
        <v>1045</v>
      </c>
    </row>
    <row r="17" spans="1:13" ht="21.75">
      <c r="A17" s="21" t="s">
        <v>9</v>
      </c>
      <c r="B17" s="22">
        <v>3367</v>
      </c>
      <c r="C17" s="22">
        <v>4466</v>
      </c>
      <c r="D17" s="22">
        <v>1755</v>
      </c>
      <c r="E17" s="23">
        <f t="shared" si="1"/>
        <v>9588</v>
      </c>
      <c r="F17" s="23">
        <v>2038</v>
      </c>
      <c r="G17" s="23">
        <v>189</v>
      </c>
      <c r="H17" s="23">
        <v>143</v>
      </c>
      <c r="I17" s="23">
        <v>86</v>
      </c>
      <c r="J17" s="23">
        <f t="shared" si="2"/>
        <v>418</v>
      </c>
      <c r="K17" s="23">
        <v>99</v>
      </c>
      <c r="L17" s="23">
        <f t="shared" si="3"/>
        <v>10006</v>
      </c>
      <c r="M17" s="23">
        <v>2074</v>
      </c>
    </row>
    <row r="18" spans="1:13" ht="21.75">
      <c r="A18" s="21" t="s">
        <v>10</v>
      </c>
      <c r="B18" s="22">
        <v>1003</v>
      </c>
      <c r="C18" s="22">
        <v>1346</v>
      </c>
      <c r="D18" s="22">
        <v>1341</v>
      </c>
      <c r="E18" s="23">
        <f t="shared" si="1"/>
        <v>3690</v>
      </c>
      <c r="F18" s="23">
        <v>600</v>
      </c>
      <c r="G18" s="23">
        <v>4</v>
      </c>
      <c r="H18" s="23">
        <v>0</v>
      </c>
      <c r="I18" s="23">
        <v>0</v>
      </c>
      <c r="J18" s="23">
        <f t="shared" si="2"/>
        <v>4</v>
      </c>
      <c r="K18" s="23">
        <v>3</v>
      </c>
      <c r="L18" s="23">
        <f t="shared" si="3"/>
        <v>3694</v>
      </c>
      <c r="M18" s="23">
        <v>600</v>
      </c>
    </row>
    <row r="19" spans="1:13" ht="21.75">
      <c r="A19" s="21" t="s">
        <v>11</v>
      </c>
      <c r="B19" s="22">
        <v>3524</v>
      </c>
      <c r="C19" s="22">
        <v>4585</v>
      </c>
      <c r="D19" s="22">
        <v>2331</v>
      </c>
      <c r="E19" s="23">
        <f t="shared" si="1"/>
        <v>10440</v>
      </c>
      <c r="F19" s="23">
        <v>1769</v>
      </c>
      <c r="G19" s="23">
        <v>275</v>
      </c>
      <c r="H19" s="23">
        <v>278</v>
      </c>
      <c r="I19" s="23">
        <v>84</v>
      </c>
      <c r="J19" s="23">
        <f t="shared" si="2"/>
        <v>637</v>
      </c>
      <c r="K19" s="23">
        <v>189</v>
      </c>
      <c r="L19" s="23">
        <f t="shared" si="3"/>
        <v>11077</v>
      </c>
      <c r="M19" s="23">
        <v>1826</v>
      </c>
    </row>
    <row r="20" spans="1:13" ht="21.75">
      <c r="A20" s="21" t="s">
        <v>12</v>
      </c>
      <c r="B20" s="22">
        <v>577</v>
      </c>
      <c r="C20" s="22">
        <v>538</v>
      </c>
      <c r="D20" s="22">
        <v>884</v>
      </c>
      <c r="E20" s="23">
        <f t="shared" si="1"/>
        <v>1999</v>
      </c>
      <c r="F20" s="23">
        <v>476</v>
      </c>
      <c r="G20" s="23">
        <v>23</v>
      </c>
      <c r="H20" s="23">
        <v>23</v>
      </c>
      <c r="I20" s="23">
        <v>27</v>
      </c>
      <c r="J20" s="23">
        <v>73</v>
      </c>
      <c r="K20" s="23">
        <v>28</v>
      </c>
      <c r="L20" s="23">
        <f t="shared" si="3"/>
        <v>2072</v>
      </c>
      <c r="M20" s="23">
        <v>495</v>
      </c>
    </row>
    <row r="21" spans="1:13" ht="21.75">
      <c r="A21" s="21" t="s">
        <v>13</v>
      </c>
      <c r="B21" s="22">
        <v>2005</v>
      </c>
      <c r="C21" s="22">
        <v>2807</v>
      </c>
      <c r="D21" s="22">
        <v>1744</v>
      </c>
      <c r="E21" s="23">
        <f t="shared" si="1"/>
        <v>6556</v>
      </c>
      <c r="F21" s="23">
        <v>1524</v>
      </c>
      <c r="G21" s="23">
        <v>151</v>
      </c>
      <c r="H21" s="23">
        <v>112</v>
      </c>
      <c r="I21" s="23">
        <v>71</v>
      </c>
      <c r="J21" s="23">
        <f t="shared" si="2"/>
        <v>334</v>
      </c>
      <c r="K21" s="23">
        <v>122</v>
      </c>
      <c r="L21" s="23">
        <f t="shared" si="3"/>
        <v>6890</v>
      </c>
      <c r="M21" s="23">
        <v>1559</v>
      </c>
    </row>
    <row r="22" spans="1:13" ht="21.75">
      <c r="A22" s="21" t="s">
        <v>14</v>
      </c>
      <c r="B22" s="22">
        <v>2127</v>
      </c>
      <c r="C22" s="22">
        <v>1349</v>
      </c>
      <c r="D22" s="22">
        <v>2378</v>
      </c>
      <c r="E22" s="23">
        <f t="shared" si="1"/>
        <v>5854</v>
      </c>
      <c r="F22" s="23">
        <v>879</v>
      </c>
      <c r="G22" s="23">
        <v>123</v>
      </c>
      <c r="H22" s="23">
        <v>116</v>
      </c>
      <c r="I22" s="23">
        <v>121</v>
      </c>
      <c r="J22" s="23">
        <f t="shared" si="2"/>
        <v>360</v>
      </c>
      <c r="K22" s="23">
        <v>87</v>
      </c>
      <c r="L22" s="23">
        <f t="shared" si="3"/>
        <v>6214</v>
      </c>
      <c r="M22" s="23">
        <v>926</v>
      </c>
    </row>
    <row r="23" spans="1:13" ht="21.75">
      <c r="A23" s="21" t="s">
        <v>15</v>
      </c>
      <c r="B23" s="22">
        <v>3200</v>
      </c>
      <c r="C23" s="22">
        <v>3263</v>
      </c>
      <c r="D23" s="22">
        <v>2121</v>
      </c>
      <c r="E23" s="23">
        <f t="shared" si="1"/>
        <v>8584</v>
      </c>
      <c r="F23" s="23">
        <v>1804</v>
      </c>
      <c r="G23" s="23">
        <v>68</v>
      </c>
      <c r="H23" s="23">
        <v>98</v>
      </c>
      <c r="I23" s="23">
        <v>87</v>
      </c>
      <c r="J23" s="23">
        <f t="shared" si="2"/>
        <v>253</v>
      </c>
      <c r="K23" s="23">
        <v>98</v>
      </c>
      <c r="L23" s="23">
        <f t="shared" si="3"/>
        <v>8837</v>
      </c>
      <c r="M23" s="23">
        <v>1818</v>
      </c>
    </row>
    <row r="24" spans="1:13" ht="21.75">
      <c r="A24" s="24" t="s">
        <v>16</v>
      </c>
      <c r="B24" s="25">
        <v>1910</v>
      </c>
      <c r="C24" s="25">
        <v>1787</v>
      </c>
      <c r="D24" s="25">
        <v>1430</v>
      </c>
      <c r="E24" s="26">
        <f t="shared" si="1"/>
        <v>5127</v>
      </c>
      <c r="F24" s="26">
        <v>924</v>
      </c>
      <c r="G24" s="26">
        <v>120</v>
      </c>
      <c r="H24" s="26">
        <v>124</v>
      </c>
      <c r="I24" s="26">
        <v>33</v>
      </c>
      <c r="J24" s="26">
        <f t="shared" si="2"/>
        <v>277</v>
      </c>
      <c r="K24" s="26">
        <v>91</v>
      </c>
      <c r="L24" s="26">
        <f t="shared" si="3"/>
        <v>5404</v>
      </c>
      <c r="M24" s="26">
        <v>933</v>
      </c>
    </row>
  </sheetData>
  <sheetProtection/>
  <mergeCells count="7">
    <mergeCell ref="C5:D5"/>
    <mergeCell ref="H5:I5"/>
    <mergeCell ref="A1:M1"/>
    <mergeCell ref="B3:M3"/>
    <mergeCell ref="B4:F4"/>
    <mergeCell ref="G4:K4"/>
    <mergeCell ref="L4:M4"/>
  </mergeCells>
  <printOptions/>
  <pageMargins left="0.75" right="0.75" top="0.77" bottom="0.38" header="0.5" footer="0.4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C1">
      <selection activeCell="H9" sqref="H9"/>
    </sheetView>
  </sheetViews>
  <sheetFormatPr defaultColWidth="9.140625" defaultRowHeight="12.75"/>
  <cols>
    <col min="1" max="1" width="8.00390625" style="0" bestFit="1" customWidth="1"/>
    <col min="2" max="2" width="5.140625" style="0" bestFit="1" customWidth="1"/>
    <col min="3" max="3" width="7.00390625" style="0" customWidth="1"/>
    <col min="4" max="4" width="6.7109375" style="0" customWidth="1"/>
    <col min="5" max="5" width="5.28125" style="0" customWidth="1"/>
    <col min="6" max="6" width="6.28125" style="0" customWidth="1"/>
    <col min="7" max="7" width="5.7109375" style="0" bestFit="1" customWidth="1"/>
    <col min="8" max="8" width="7.8515625" style="0" bestFit="1" customWidth="1"/>
    <col min="9" max="9" width="5.421875" style="0" customWidth="1"/>
    <col min="10" max="10" width="5.28125" style="0" customWidth="1"/>
    <col min="11" max="11" width="6.00390625" style="0" bestFit="1" customWidth="1"/>
    <col min="12" max="12" width="7.8515625" style="0" bestFit="1" customWidth="1"/>
    <col min="13" max="13" width="5.8515625" style="0" bestFit="1" customWidth="1"/>
    <col min="14" max="14" width="7.8515625" style="0" bestFit="1" customWidth="1"/>
    <col min="15" max="15" width="5.8515625" style="0" bestFit="1" customWidth="1"/>
    <col min="16" max="16" width="6.140625" style="0" bestFit="1" customWidth="1"/>
    <col min="17" max="18" width="5.140625" style="0" bestFit="1" customWidth="1"/>
    <col min="19" max="19" width="6.421875" style="0" bestFit="1" customWidth="1"/>
    <col min="20" max="20" width="7.8515625" style="0" bestFit="1" customWidth="1"/>
    <col min="21" max="22" width="4.00390625" style="0" bestFit="1" customWidth="1"/>
    <col min="23" max="23" width="5.28125" style="0" customWidth="1"/>
    <col min="24" max="24" width="6.57421875" style="0" customWidth="1"/>
  </cols>
  <sheetData>
    <row r="1" spans="1:24" ht="23.25">
      <c r="A1" s="176" t="s">
        <v>75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s="106" customFormat="1" ht="15">
      <c r="A2" s="141"/>
      <c r="B2" s="142"/>
      <c r="C2" s="142"/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59" t="s">
        <v>37</v>
      </c>
    </row>
    <row r="3" spans="1:24" s="156" customFormat="1" ht="12.75">
      <c r="A3" s="183" t="s">
        <v>18</v>
      </c>
      <c r="B3" s="186" t="s">
        <v>76</v>
      </c>
      <c r="C3" s="187"/>
      <c r="D3" s="187"/>
      <c r="E3" s="187"/>
      <c r="F3" s="188"/>
      <c r="G3" s="180" t="s">
        <v>77</v>
      </c>
      <c r="H3" s="181"/>
      <c r="I3" s="181"/>
      <c r="J3" s="181"/>
      <c r="K3" s="181"/>
      <c r="L3" s="181"/>
      <c r="M3" s="181"/>
      <c r="N3" s="181"/>
      <c r="O3" s="181"/>
      <c r="P3" s="182"/>
      <c r="Q3" s="180" t="s">
        <v>78</v>
      </c>
      <c r="R3" s="181"/>
      <c r="S3" s="181"/>
      <c r="T3" s="182"/>
      <c r="U3" s="180" t="s">
        <v>79</v>
      </c>
      <c r="V3" s="181"/>
      <c r="W3" s="181"/>
      <c r="X3" s="182"/>
    </row>
    <row r="4" spans="1:24" s="156" customFormat="1" ht="12.75">
      <c r="A4" s="184"/>
      <c r="B4" s="157" t="s">
        <v>42</v>
      </c>
      <c r="C4" s="187" t="s">
        <v>43</v>
      </c>
      <c r="D4" s="188"/>
      <c r="E4" s="153" t="s">
        <v>44</v>
      </c>
      <c r="F4" s="153" t="s">
        <v>45</v>
      </c>
      <c r="G4" s="180" t="s">
        <v>80</v>
      </c>
      <c r="H4" s="182"/>
      <c r="I4" s="180" t="s">
        <v>81</v>
      </c>
      <c r="J4" s="181"/>
      <c r="K4" s="181"/>
      <c r="L4" s="182"/>
      <c r="M4" s="180" t="s">
        <v>82</v>
      </c>
      <c r="N4" s="182"/>
      <c r="O4" s="180" t="s">
        <v>83</v>
      </c>
      <c r="P4" s="182"/>
      <c r="Q4" s="153"/>
      <c r="R4" s="153"/>
      <c r="S4" s="153" t="s">
        <v>44</v>
      </c>
      <c r="T4" s="153" t="s">
        <v>45</v>
      </c>
      <c r="U4" s="153"/>
      <c r="V4" s="153"/>
      <c r="W4" s="153" t="s">
        <v>44</v>
      </c>
      <c r="X4" s="153" t="s">
        <v>45</v>
      </c>
    </row>
    <row r="5" spans="1:24" s="156" customFormat="1" ht="12.75">
      <c r="A5" s="184"/>
      <c r="B5" s="158"/>
      <c r="C5" s="159" t="s">
        <v>46</v>
      </c>
      <c r="D5" s="157" t="s">
        <v>47</v>
      </c>
      <c r="E5" s="154" t="s">
        <v>48</v>
      </c>
      <c r="F5" s="154" t="s">
        <v>33</v>
      </c>
      <c r="G5" s="153" t="s">
        <v>25</v>
      </c>
      <c r="H5" s="153" t="s">
        <v>45</v>
      </c>
      <c r="I5" s="153" t="s">
        <v>84</v>
      </c>
      <c r="J5" s="153" t="s">
        <v>85</v>
      </c>
      <c r="K5" s="153" t="s">
        <v>86</v>
      </c>
      <c r="L5" s="153" t="s">
        <v>45</v>
      </c>
      <c r="M5" s="153" t="s">
        <v>25</v>
      </c>
      <c r="N5" s="153" t="s">
        <v>45</v>
      </c>
      <c r="O5" s="154" t="s">
        <v>25</v>
      </c>
      <c r="P5" s="153" t="s">
        <v>45</v>
      </c>
      <c r="Q5" s="154" t="s">
        <v>42</v>
      </c>
      <c r="R5" s="154" t="s">
        <v>43</v>
      </c>
      <c r="S5" s="154" t="s">
        <v>48</v>
      </c>
      <c r="T5" s="154" t="s">
        <v>33</v>
      </c>
      <c r="U5" s="154" t="s">
        <v>42</v>
      </c>
      <c r="V5" s="154" t="s">
        <v>43</v>
      </c>
      <c r="W5" s="154" t="s">
        <v>48</v>
      </c>
      <c r="X5" s="154" t="s">
        <v>33</v>
      </c>
    </row>
    <row r="6" spans="1:24" s="156" customFormat="1" ht="12.75">
      <c r="A6" s="185"/>
      <c r="B6" s="160" t="s">
        <v>49</v>
      </c>
      <c r="C6" s="161" t="s">
        <v>87</v>
      </c>
      <c r="D6" s="160" t="s">
        <v>52</v>
      </c>
      <c r="E6" s="155"/>
      <c r="F6" s="155"/>
      <c r="G6" s="155" t="s">
        <v>50</v>
      </c>
      <c r="H6" s="155" t="s">
        <v>33</v>
      </c>
      <c r="I6" s="155" t="s">
        <v>49</v>
      </c>
      <c r="J6" s="155"/>
      <c r="K6" s="155" t="s">
        <v>49</v>
      </c>
      <c r="L6" s="155" t="s">
        <v>33</v>
      </c>
      <c r="M6" s="155" t="s">
        <v>50</v>
      </c>
      <c r="N6" s="155" t="s">
        <v>33</v>
      </c>
      <c r="O6" s="155" t="s">
        <v>50</v>
      </c>
      <c r="P6" s="155" t="s">
        <v>33</v>
      </c>
      <c r="Q6" s="155" t="s">
        <v>49</v>
      </c>
      <c r="R6" s="155"/>
      <c r="S6" s="155"/>
      <c r="T6" s="155"/>
      <c r="U6" s="155"/>
      <c r="V6" s="155"/>
      <c r="W6" s="155"/>
      <c r="X6" s="155"/>
    </row>
    <row r="7" spans="1:24" s="106" customFormat="1" ht="14.25">
      <c r="A7" s="144" t="s">
        <v>0</v>
      </c>
      <c r="B7" s="145">
        <f aca="true" t="shared" si="0" ref="B7:X7">SUM(B8:B23)</f>
        <v>1272</v>
      </c>
      <c r="C7" s="145">
        <f t="shared" si="0"/>
        <v>1582</v>
      </c>
      <c r="D7" s="145">
        <f t="shared" si="0"/>
        <v>929</v>
      </c>
      <c r="E7" s="145">
        <f t="shared" si="0"/>
        <v>3783</v>
      </c>
      <c r="F7" s="145">
        <f t="shared" si="0"/>
        <v>364</v>
      </c>
      <c r="G7" s="145">
        <f t="shared" si="0"/>
        <v>7554</v>
      </c>
      <c r="H7" s="145">
        <f t="shared" si="0"/>
        <v>484</v>
      </c>
      <c r="I7" s="145">
        <f t="shared" si="0"/>
        <v>3062</v>
      </c>
      <c r="J7" s="145">
        <f t="shared" si="0"/>
        <v>7394</v>
      </c>
      <c r="K7" s="145">
        <f t="shared" si="0"/>
        <v>20153</v>
      </c>
      <c r="L7" s="145">
        <f t="shared" si="0"/>
        <v>1930</v>
      </c>
      <c r="M7" s="145">
        <f t="shared" si="0"/>
        <v>19511</v>
      </c>
      <c r="N7" s="145">
        <f t="shared" si="0"/>
        <v>779</v>
      </c>
      <c r="O7" s="145">
        <f t="shared" si="0"/>
        <v>57674</v>
      </c>
      <c r="P7" s="145">
        <f t="shared" si="0"/>
        <v>2609</v>
      </c>
      <c r="Q7" s="145">
        <f t="shared" si="0"/>
        <v>8245</v>
      </c>
      <c r="R7" s="145">
        <f t="shared" si="0"/>
        <v>9799</v>
      </c>
      <c r="S7" s="145">
        <f t="shared" si="0"/>
        <v>18044</v>
      </c>
      <c r="T7" s="145">
        <f t="shared" si="0"/>
        <v>2883</v>
      </c>
      <c r="U7" s="145">
        <f t="shared" si="0"/>
        <v>584</v>
      </c>
      <c r="V7" s="145">
        <f t="shared" si="0"/>
        <v>670</v>
      </c>
      <c r="W7" s="145">
        <f t="shared" si="0"/>
        <v>1254</v>
      </c>
      <c r="X7" s="145">
        <f t="shared" si="0"/>
        <v>252</v>
      </c>
    </row>
    <row r="8" spans="1:24" s="106" customFormat="1" ht="15">
      <c r="A8" s="146" t="s">
        <v>67</v>
      </c>
      <c r="B8" s="147">
        <v>2</v>
      </c>
      <c r="C8" s="147">
        <v>6</v>
      </c>
      <c r="D8" s="147">
        <v>4</v>
      </c>
      <c r="E8" s="147">
        <f aca="true" t="shared" si="1" ref="E8:E23">B8+C8+D8</f>
        <v>12</v>
      </c>
      <c r="F8" s="147">
        <v>4</v>
      </c>
      <c r="G8" s="147">
        <v>288</v>
      </c>
      <c r="H8" s="147">
        <v>16</v>
      </c>
      <c r="I8" s="147">
        <v>14</v>
      </c>
      <c r="J8" s="147">
        <v>140</v>
      </c>
      <c r="K8" s="147">
        <v>89</v>
      </c>
      <c r="L8" s="147">
        <v>18</v>
      </c>
      <c r="M8" s="147">
        <v>269</v>
      </c>
      <c r="N8" s="147">
        <v>12</v>
      </c>
      <c r="O8" s="147">
        <f aca="true" t="shared" si="2" ref="O8:O23">G8+I8+J8+K8+M8</f>
        <v>800</v>
      </c>
      <c r="P8" s="147">
        <v>32</v>
      </c>
      <c r="Q8" s="147">
        <v>189</v>
      </c>
      <c r="R8" s="147">
        <v>331</v>
      </c>
      <c r="S8" s="147">
        <f aca="true" t="shared" si="3" ref="S8:S23">Q8+R8</f>
        <v>520</v>
      </c>
      <c r="T8" s="147">
        <v>78</v>
      </c>
      <c r="U8" s="147">
        <v>48</v>
      </c>
      <c r="V8" s="147">
        <v>29</v>
      </c>
      <c r="W8" s="147">
        <f aca="true" t="shared" si="4" ref="W8:W23">U8+V8</f>
        <v>77</v>
      </c>
      <c r="X8" s="147">
        <v>5</v>
      </c>
    </row>
    <row r="9" spans="1:24" s="106" customFormat="1" ht="15">
      <c r="A9" s="146" t="s">
        <v>68</v>
      </c>
      <c r="B9" s="147">
        <v>43</v>
      </c>
      <c r="C9" s="147">
        <v>64</v>
      </c>
      <c r="D9" s="147">
        <v>43</v>
      </c>
      <c r="E9" s="147">
        <f t="shared" si="1"/>
        <v>150</v>
      </c>
      <c r="F9" s="147">
        <v>20</v>
      </c>
      <c r="G9" s="147">
        <v>382</v>
      </c>
      <c r="H9" s="147">
        <v>64</v>
      </c>
      <c r="I9" s="147">
        <v>238</v>
      </c>
      <c r="J9" s="147">
        <v>2103</v>
      </c>
      <c r="K9" s="147">
        <v>2848</v>
      </c>
      <c r="L9" s="147">
        <v>715</v>
      </c>
      <c r="M9" s="147">
        <v>1721</v>
      </c>
      <c r="N9" s="147">
        <v>142</v>
      </c>
      <c r="O9" s="147">
        <f t="shared" si="2"/>
        <v>7292</v>
      </c>
      <c r="P9" s="147">
        <v>800</v>
      </c>
      <c r="Q9" s="147">
        <v>237</v>
      </c>
      <c r="R9" s="147">
        <v>252</v>
      </c>
      <c r="S9" s="147">
        <f t="shared" si="3"/>
        <v>489</v>
      </c>
      <c r="T9" s="147">
        <v>62</v>
      </c>
      <c r="U9" s="147">
        <v>17</v>
      </c>
      <c r="V9" s="147">
        <v>0</v>
      </c>
      <c r="W9" s="147">
        <f t="shared" si="4"/>
        <v>17</v>
      </c>
      <c r="X9" s="147">
        <v>1</v>
      </c>
    </row>
    <row r="10" spans="1:24" s="106" customFormat="1" ht="15">
      <c r="A10" s="146" t="s">
        <v>69</v>
      </c>
      <c r="B10" s="147">
        <v>70</v>
      </c>
      <c r="C10" s="147">
        <v>63</v>
      </c>
      <c r="D10" s="147">
        <v>58</v>
      </c>
      <c r="E10" s="147">
        <f t="shared" si="1"/>
        <v>191</v>
      </c>
      <c r="F10" s="147">
        <v>35</v>
      </c>
      <c r="G10" s="147">
        <v>263</v>
      </c>
      <c r="H10" s="147">
        <v>45</v>
      </c>
      <c r="I10" s="147">
        <v>38</v>
      </c>
      <c r="J10" s="147">
        <v>176</v>
      </c>
      <c r="K10" s="147">
        <v>456</v>
      </c>
      <c r="L10" s="147">
        <v>46</v>
      </c>
      <c r="M10" s="147">
        <v>287</v>
      </c>
      <c r="N10" s="147">
        <v>31</v>
      </c>
      <c r="O10" s="147">
        <f t="shared" si="2"/>
        <v>1220</v>
      </c>
      <c r="P10" s="147">
        <v>102</v>
      </c>
      <c r="Q10" s="147">
        <v>1219</v>
      </c>
      <c r="R10" s="147">
        <v>2160</v>
      </c>
      <c r="S10" s="147">
        <f t="shared" si="3"/>
        <v>3379</v>
      </c>
      <c r="T10" s="147">
        <v>727</v>
      </c>
      <c r="U10" s="147">
        <v>34</v>
      </c>
      <c r="V10" s="147">
        <v>42</v>
      </c>
      <c r="W10" s="147">
        <f t="shared" si="4"/>
        <v>76</v>
      </c>
      <c r="X10" s="147">
        <v>21</v>
      </c>
    </row>
    <row r="11" spans="1:24" s="106" customFormat="1" ht="15">
      <c r="A11" s="146" t="s">
        <v>70</v>
      </c>
      <c r="B11" s="147">
        <v>78</v>
      </c>
      <c r="C11" s="147">
        <v>46</v>
      </c>
      <c r="D11" s="147">
        <v>30</v>
      </c>
      <c r="E11" s="147">
        <f t="shared" si="1"/>
        <v>154</v>
      </c>
      <c r="F11" s="147">
        <v>34</v>
      </c>
      <c r="G11" s="147">
        <v>421</v>
      </c>
      <c r="H11" s="147">
        <v>42</v>
      </c>
      <c r="I11" s="147">
        <v>73</v>
      </c>
      <c r="J11" s="147">
        <v>219</v>
      </c>
      <c r="K11" s="147">
        <v>672</v>
      </c>
      <c r="L11" s="147">
        <v>90</v>
      </c>
      <c r="M11" s="147">
        <v>999</v>
      </c>
      <c r="N11" s="147">
        <v>72</v>
      </c>
      <c r="O11" s="147">
        <f t="shared" si="2"/>
        <v>2384</v>
      </c>
      <c r="P11" s="147">
        <v>164</v>
      </c>
      <c r="Q11" s="147">
        <v>576</v>
      </c>
      <c r="R11" s="147">
        <v>869</v>
      </c>
      <c r="S11" s="147">
        <f t="shared" si="3"/>
        <v>1445</v>
      </c>
      <c r="T11" s="147">
        <v>262</v>
      </c>
      <c r="U11" s="147">
        <v>89</v>
      </c>
      <c r="V11" s="147">
        <v>128</v>
      </c>
      <c r="W11" s="147">
        <f t="shared" si="4"/>
        <v>217</v>
      </c>
      <c r="X11" s="147">
        <v>54</v>
      </c>
    </row>
    <row r="12" spans="1:24" s="106" customFormat="1" ht="15">
      <c r="A12" s="146" t="s">
        <v>71</v>
      </c>
      <c r="B12" s="147">
        <v>127</v>
      </c>
      <c r="C12" s="147">
        <v>46</v>
      </c>
      <c r="D12" s="147">
        <v>79</v>
      </c>
      <c r="E12" s="147">
        <f t="shared" si="1"/>
        <v>252</v>
      </c>
      <c r="F12" s="147">
        <v>15</v>
      </c>
      <c r="G12" s="147">
        <v>479</v>
      </c>
      <c r="H12" s="147">
        <v>27</v>
      </c>
      <c r="I12" s="147">
        <v>152</v>
      </c>
      <c r="J12" s="147">
        <v>330</v>
      </c>
      <c r="K12" s="147">
        <v>513</v>
      </c>
      <c r="L12" s="147">
        <v>85</v>
      </c>
      <c r="M12" s="147">
        <v>566</v>
      </c>
      <c r="N12" s="147">
        <v>39</v>
      </c>
      <c r="O12" s="147">
        <f t="shared" si="2"/>
        <v>2040</v>
      </c>
      <c r="P12" s="147">
        <v>116</v>
      </c>
      <c r="Q12" s="147">
        <v>2198</v>
      </c>
      <c r="R12" s="147">
        <v>1691</v>
      </c>
      <c r="S12" s="147">
        <f t="shared" si="3"/>
        <v>3889</v>
      </c>
      <c r="T12" s="147">
        <v>798</v>
      </c>
      <c r="U12" s="147">
        <v>142</v>
      </c>
      <c r="V12" s="147">
        <v>142</v>
      </c>
      <c r="W12" s="147">
        <f t="shared" si="4"/>
        <v>284</v>
      </c>
      <c r="X12" s="147">
        <v>59</v>
      </c>
    </row>
    <row r="13" spans="1:24" s="106" customFormat="1" ht="15">
      <c r="A13" s="146" t="s">
        <v>72</v>
      </c>
      <c r="B13" s="147">
        <v>10</v>
      </c>
      <c r="C13" s="147">
        <v>12</v>
      </c>
      <c r="D13" s="147">
        <v>6</v>
      </c>
      <c r="E13" s="147">
        <f t="shared" si="1"/>
        <v>28</v>
      </c>
      <c r="F13" s="147">
        <v>9</v>
      </c>
      <c r="G13" s="147">
        <v>532</v>
      </c>
      <c r="H13" s="147">
        <v>79</v>
      </c>
      <c r="I13" s="147">
        <v>121</v>
      </c>
      <c r="J13" s="147">
        <v>165</v>
      </c>
      <c r="K13" s="147">
        <v>308</v>
      </c>
      <c r="L13" s="147">
        <v>74</v>
      </c>
      <c r="M13" s="147">
        <v>282</v>
      </c>
      <c r="N13" s="147">
        <v>29</v>
      </c>
      <c r="O13" s="147">
        <f t="shared" si="2"/>
        <v>1408</v>
      </c>
      <c r="P13" s="147">
        <v>115</v>
      </c>
      <c r="Q13" s="147">
        <v>413</v>
      </c>
      <c r="R13" s="147">
        <v>663</v>
      </c>
      <c r="S13" s="147">
        <f t="shared" si="3"/>
        <v>1076</v>
      </c>
      <c r="T13" s="147">
        <v>276</v>
      </c>
      <c r="U13" s="147">
        <v>77</v>
      </c>
      <c r="V13" s="147">
        <v>86</v>
      </c>
      <c r="W13" s="147">
        <f t="shared" si="4"/>
        <v>163</v>
      </c>
      <c r="X13" s="147">
        <v>52</v>
      </c>
    </row>
    <row r="14" spans="1:24" s="106" customFormat="1" ht="15">
      <c r="A14" s="146" t="s">
        <v>73</v>
      </c>
      <c r="B14" s="147">
        <v>509</v>
      </c>
      <c r="C14" s="147">
        <v>728</v>
      </c>
      <c r="D14" s="147">
        <v>431</v>
      </c>
      <c r="E14" s="147">
        <f t="shared" si="1"/>
        <v>1668</v>
      </c>
      <c r="F14" s="147">
        <v>126</v>
      </c>
      <c r="G14" s="147">
        <v>323</v>
      </c>
      <c r="H14" s="147">
        <v>28</v>
      </c>
      <c r="I14" s="147">
        <v>70</v>
      </c>
      <c r="J14" s="147">
        <v>416</v>
      </c>
      <c r="K14" s="147">
        <v>1565</v>
      </c>
      <c r="L14" s="147">
        <v>184</v>
      </c>
      <c r="M14" s="147">
        <v>1419</v>
      </c>
      <c r="N14" s="147">
        <v>67</v>
      </c>
      <c r="O14" s="147">
        <f t="shared" si="2"/>
        <v>3793</v>
      </c>
      <c r="P14" s="147">
        <v>248</v>
      </c>
      <c r="Q14" s="147">
        <v>748</v>
      </c>
      <c r="R14" s="147">
        <v>425</v>
      </c>
      <c r="S14" s="147">
        <f t="shared" si="3"/>
        <v>1173</v>
      </c>
      <c r="T14" s="147">
        <v>49</v>
      </c>
      <c r="U14" s="147">
        <v>15</v>
      </c>
      <c r="V14" s="147">
        <v>42</v>
      </c>
      <c r="W14" s="147">
        <f t="shared" si="4"/>
        <v>57</v>
      </c>
      <c r="X14" s="147">
        <v>4</v>
      </c>
    </row>
    <row r="15" spans="1:24" s="106" customFormat="1" ht="15">
      <c r="A15" s="146" t="s">
        <v>74</v>
      </c>
      <c r="B15" s="147">
        <v>22</v>
      </c>
      <c r="C15" s="147">
        <v>16</v>
      </c>
      <c r="D15" s="147">
        <v>25</v>
      </c>
      <c r="E15" s="147">
        <f t="shared" si="1"/>
        <v>63</v>
      </c>
      <c r="F15" s="147">
        <v>3</v>
      </c>
      <c r="G15" s="147">
        <v>18</v>
      </c>
      <c r="H15" s="147">
        <v>2</v>
      </c>
      <c r="I15" s="147">
        <v>21</v>
      </c>
      <c r="J15" s="147">
        <v>404</v>
      </c>
      <c r="K15" s="147">
        <v>1359</v>
      </c>
      <c r="L15" s="147">
        <v>164</v>
      </c>
      <c r="M15" s="147">
        <v>1981</v>
      </c>
      <c r="N15" s="147">
        <v>87</v>
      </c>
      <c r="O15" s="147">
        <f t="shared" si="2"/>
        <v>3783</v>
      </c>
      <c r="P15" s="147">
        <v>183</v>
      </c>
      <c r="Q15" s="147">
        <v>1051</v>
      </c>
      <c r="R15" s="147">
        <v>42</v>
      </c>
      <c r="S15" s="147">
        <f t="shared" si="3"/>
        <v>1093</v>
      </c>
      <c r="T15" s="147">
        <v>8</v>
      </c>
      <c r="U15" s="147">
        <v>0</v>
      </c>
      <c r="V15" s="147">
        <v>0</v>
      </c>
      <c r="W15" s="147">
        <f t="shared" si="4"/>
        <v>0</v>
      </c>
      <c r="X15" s="147">
        <v>0</v>
      </c>
    </row>
    <row r="16" spans="1:24" s="106" customFormat="1" ht="15">
      <c r="A16" s="148" t="s">
        <v>9</v>
      </c>
      <c r="B16" s="149">
        <v>15</v>
      </c>
      <c r="C16" s="149">
        <v>2</v>
      </c>
      <c r="D16" s="149">
        <v>3</v>
      </c>
      <c r="E16" s="147">
        <f t="shared" si="1"/>
        <v>20</v>
      </c>
      <c r="F16" s="147">
        <v>7</v>
      </c>
      <c r="G16" s="147">
        <v>3370</v>
      </c>
      <c r="H16" s="147">
        <v>59</v>
      </c>
      <c r="I16" s="147">
        <v>775</v>
      </c>
      <c r="J16" s="147">
        <v>1734</v>
      </c>
      <c r="K16" s="147">
        <v>5910</v>
      </c>
      <c r="L16" s="147">
        <v>194</v>
      </c>
      <c r="M16" s="147">
        <v>1944</v>
      </c>
      <c r="N16" s="147">
        <v>84</v>
      </c>
      <c r="O16" s="147">
        <f t="shared" si="2"/>
        <v>13733</v>
      </c>
      <c r="P16" s="147">
        <v>268</v>
      </c>
      <c r="Q16" s="147">
        <v>465</v>
      </c>
      <c r="R16" s="147">
        <v>976</v>
      </c>
      <c r="S16" s="147">
        <f t="shared" si="3"/>
        <v>1441</v>
      </c>
      <c r="T16" s="147">
        <v>207</v>
      </c>
      <c r="U16" s="147">
        <v>38</v>
      </c>
      <c r="V16" s="147">
        <v>33</v>
      </c>
      <c r="W16" s="147">
        <f t="shared" si="4"/>
        <v>71</v>
      </c>
      <c r="X16" s="147">
        <v>13</v>
      </c>
    </row>
    <row r="17" spans="1:24" s="106" customFormat="1" ht="15">
      <c r="A17" s="148" t="s">
        <v>10</v>
      </c>
      <c r="B17" s="149">
        <v>3</v>
      </c>
      <c r="C17" s="149">
        <v>3</v>
      </c>
      <c r="D17" s="149">
        <v>5</v>
      </c>
      <c r="E17" s="147">
        <f t="shared" si="1"/>
        <v>11</v>
      </c>
      <c r="F17" s="147">
        <v>2</v>
      </c>
      <c r="G17" s="147">
        <v>26</v>
      </c>
      <c r="H17" s="147">
        <v>3</v>
      </c>
      <c r="I17" s="147">
        <v>1</v>
      </c>
      <c r="J17" s="147">
        <v>11</v>
      </c>
      <c r="K17" s="147">
        <v>12</v>
      </c>
      <c r="L17" s="147">
        <v>3</v>
      </c>
      <c r="M17" s="147">
        <v>0</v>
      </c>
      <c r="N17" s="147">
        <v>0</v>
      </c>
      <c r="O17" s="147">
        <f t="shared" si="2"/>
        <v>50</v>
      </c>
      <c r="P17" s="147">
        <v>5</v>
      </c>
      <c r="Q17" s="147">
        <v>238</v>
      </c>
      <c r="R17" s="147">
        <v>578</v>
      </c>
      <c r="S17" s="147">
        <f t="shared" si="3"/>
        <v>816</v>
      </c>
      <c r="T17" s="147">
        <v>76</v>
      </c>
      <c r="U17" s="147">
        <v>14</v>
      </c>
      <c r="V17" s="147">
        <v>69</v>
      </c>
      <c r="W17" s="147">
        <f t="shared" si="4"/>
        <v>83</v>
      </c>
      <c r="X17" s="147">
        <v>8</v>
      </c>
    </row>
    <row r="18" spans="1:24" s="106" customFormat="1" ht="15">
      <c r="A18" s="148" t="s">
        <v>11</v>
      </c>
      <c r="B18" s="149">
        <v>178</v>
      </c>
      <c r="C18" s="149">
        <v>435</v>
      </c>
      <c r="D18" s="149">
        <v>90</v>
      </c>
      <c r="E18" s="147">
        <f t="shared" si="1"/>
        <v>703</v>
      </c>
      <c r="F18" s="147">
        <v>53</v>
      </c>
      <c r="G18" s="147">
        <v>866</v>
      </c>
      <c r="H18" s="147">
        <v>64</v>
      </c>
      <c r="I18" s="147">
        <v>269</v>
      </c>
      <c r="J18" s="147">
        <v>394</v>
      </c>
      <c r="K18" s="147">
        <v>1280</v>
      </c>
      <c r="L18" s="147">
        <v>113</v>
      </c>
      <c r="M18" s="147">
        <v>1011</v>
      </c>
      <c r="N18" s="147">
        <v>50</v>
      </c>
      <c r="O18" s="147">
        <f t="shared" si="2"/>
        <v>3820</v>
      </c>
      <c r="P18" s="147">
        <v>194</v>
      </c>
      <c r="Q18" s="147">
        <v>399</v>
      </c>
      <c r="R18" s="147">
        <v>883</v>
      </c>
      <c r="S18" s="147">
        <f t="shared" si="3"/>
        <v>1282</v>
      </c>
      <c r="T18" s="147">
        <v>143</v>
      </c>
      <c r="U18" s="147">
        <v>76</v>
      </c>
      <c r="V18" s="147">
        <v>73</v>
      </c>
      <c r="W18" s="147">
        <f t="shared" si="4"/>
        <v>149</v>
      </c>
      <c r="X18" s="147">
        <v>24</v>
      </c>
    </row>
    <row r="19" spans="1:24" s="106" customFormat="1" ht="15">
      <c r="A19" s="148" t="s">
        <v>12</v>
      </c>
      <c r="B19" s="149">
        <v>4</v>
      </c>
      <c r="C19" s="149">
        <v>4</v>
      </c>
      <c r="D19" s="149">
        <v>6</v>
      </c>
      <c r="E19" s="147">
        <f t="shared" si="1"/>
        <v>14</v>
      </c>
      <c r="F19" s="147">
        <v>2</v>
      </c>
      <c r="G19" s="147">
        <v>113</v>
      </c>
      <c r="H19" s="147">
        <v>8</v>
      </c>
      <c r="I19" s="147">
        <v>157</v>
      </c>
      <c r="J19" s="147">
        <v>544</v>
      </c>
      <c r="K19" s="147">
        <v>2060</v>
      </c>
      <c r="L19" s="147">
        <v>10</v>
      </c>
      <c r="M19" s="147">
        <v>4064</v>
      </c>
      <c r="N19" s="147">
        <v>11</v>
      </c>
      <c r="O19" s="147">
        <f t="shared" si="2"/>
        <v>6938</v>
      </c>
      <c r="P19" s="147">
        <v>24</v>
      </c>
      <c r="Q19" s="147">
        <v>14</v>
      </c>
      <c r="R19" s="147">
        <v>15</v>
      </c>
      <c r="S19" s="147">
        <f t="shared" si="3"/>
        <v>29</v>
      </c>
      <c r="T19" s="147">
        <v>2</v>
      </c>
      <c r="U19" s="147">
        <v>2</v>
      </c>
      <c r="V19" s="147">
        <v>4</v>
      </c>
      <c r="W19" s="147">
        <f t="shared" si="4"/>
        <v>6</v>
      </c>
      <c r="X19" s="147">
        <v>1</v>
      </c>
    </row>
    <row r="20" spans="1:24" s="106" customFormat="1" ht="15">
      <c r="A20" s="148" t="s">
        <v>13</v>
      </c>
      <c r="B20" s="149">
        <v>106</v>
      </c>
      <c r="C20" s="149">
        <v>104</v>
      </c>
      <c r="D20" s="149">
        <v>51</v>
      </c>
      <c r="E20" s="147">
        <f t="shared" si="1"/>
        <v>261</v>
      </c>
      <c r="F20" s="147">
        <v>22</v>
      </c>
      <c r="G20" s="147">
        <v>90</v>
      </c>
      <c r="H20" s="147">
        <v>9</v>
      </c>
      <c r="I20" s="147">
        <v>126</v>
      </c>
      <c r="J20" s="147">
        <v>299</v>
      </c>
      <c r="K20" s="147">
        <v>756</v>
      </c>
      <c r="L20" s="147">
        <v>59</v>
      </c>
      <c r="M20" s="147">
        <v>2664</v>
      </c>
      <c r="N20" s="147">
        <v>58</v>
      </c>
      <c r="O20" s="147">
        <f t="shared" si="2"/>
        <v>3935</v>
      </c>
      <c r="P20" s="147">
        <v>102</v>
      </c>
      <c r="Q20" s="147">
        <v>79</v>
      </c>
      <c r="R20" s="147">
        <v>185</v>
      </c>
      <c r="S20" s="147">
        <f t="shared" si="3"/>
        <v>264</v>
      </c>
      <c r="T20" s="147">
        <v>43</v>
      </c>
      <c r="U20" s="147">
        <v>1</v>
      </c>
      <c r="V20" s="147">
        <v>2</v>
      </c>
      <c r="W20" s="147">
        <f t="shared" si="4"/>
        <v>3</v>
      </c>
      <c r="X20" s="147">
        <v>2</v>
      </c>
    </row>
    <row r="21" spans="1:24" s="106" customFormat="1" ht="15">
      <c r="A21" s="148" t="s">
        <v>14</v>
      </c>
      <c r="B21" s="149">
        <v>49</v>
      </c>
      <c r="C21" s="149">
        <v>37</v>
      </c>
      <c r="D21" s="149">
        <v>56</v>
      </c>
      <c r="E21" s="147">
        <f t="shared" si="1"/>
        <v>142</v>
      </c>
      <c r="F21" s="147">
        <v>22</v>
      </c>
      <c r="G21" s="147">
        <v>15</v>
      </c>
      <c r="H21" s="147">
        <v>2</v>
      </c>
      <c r="I21" s="147">
        <v>906</v>
      </c>
      <c r="J21" s="147">
        <v>53</v>
      </c>
      <c r="K21" s="147">
        <v>945</v>
      </c>
      <c r="L21" s="147">
        <v>22</v>
      </c>
      <c r="M21" s="147">
        <v>206</v>
      </c>
      <c r="N21" s="147">
        <v>11</v>
      </c>
      <c r="O21" s="147">
        <f t="shared" si="2"/>
        <v>2125</v>
      </c>
      <c r="P21" s="147">
        <v>28</v>
      </c>
      <c r="Q21" s="147">
        <v>202</v>
      </c>
      <c r="R21" s="147">
        <v>461</v>
      </c>
      <c r="S21" s="147">
        <f t="shared" si="3"/>
        <v>663</v>
      </c>
      <c r="T21" s="147">
        <v>73</v>
      </c>
      <c r="U21" s="147">
        <v>1</v>
      </c>
      <c r="V21" s="147">
        <v>6</v>
      </c>
      <c r="W21" s="147">
        <f t="shared" si="4"/>
        <v>7</v>
      </c>
      <c r="X21" s="147">
        <v>1</v>
      </c>
    </row>
    <row r="22" spans="1:24" s="106" customFormat="1" ht="15">
      <c r="A22" s="148" t="s">
        <v>15</v>
      </c>
      <c r="B22" s="149">
        <v>56</v>
      </c>
      <c r="C22" s="149">
        <v>16</v>
      </c>
      <c r="D22" s="149">
        <v>42</v>
      </c>
      <c r="E22" s="147">
        <f t="shared" si="1"/>
        <v>114</v>
      </c>
      <c r="F22" s="147">
        <v>10</v>
      </c>
      <c r="G22" s="147">
        <v>314</v>
      </c>
      <c r="H22" s="147">
        <v>31</v>
      </c>
      <c r="I22" s="147">
        <v>81</v>
      </c>
      <c r="J22" s="147">
        <v>376</v>
      </c>
      <c r="K22" s="147">
        <v>1156</v>
      </c>
      <c r="L22" s="147">
        <v>146</v>
      </c>
      <c r="M22" s="147">
        <v>1932</v>
      </c>
      <c r="N22" s="147">
        <v>74</v>
      </c>
      <c r="O22" s="147">
        <f t="shared" si="2"/>
        <v>3859</v>
      </c>
      <c r="P22" s="147">
        <v>210</v>
      </c>
      <c r="Q22" s="147">
        <v>185</v>
      </c>
      <c r="R22" s="147">
        <v>174</v>
      </c>
      <c r="S22" s="147">
        <f t="shared" si="3"/>
        <v>359</v>
      </c>
      <c r="T22" s="147">
        <v>67</v>
      </c>
      <c r="U22" s="147">
        <v>30</v>
      </c>
      <c r="V22" s="147">
        <v>14</v>
      </c>
      <c r="W22" s="147">
        <f t="shared" si="4"/>
        <v>44</v>
      </c>
      <c r="X22" s="147">
        <v>7</v>
      </c>
    </row>
    <row r="23" spans="1:24" s="106" customFormat="1" ht="15">
      <c r="A23" s="150" t="s">
        <v>16</v>
      </c>
      <c r="B23" s="151"/>
      <c r="C23" s="151"/>
      <c r="D23" s="151"/>
      <c r="E23" s="152">
        <f t="shared" si="1"/>
        <v>0</v>
      </c>
      <c r="F23" s="152"/>
      <c r="G23" s="152">
        <v>54</v>
      </c>
      <c r="H23" s="152">
        <v>5</v>
      </c>
      <c r="I23" s="152">
        <v>20</v>
      </c>
      <c r="J23" s="152">
        <v>30</v>
      </c>
      <c r="K23" s="152">
        <v>224</v>
      </c>
      <c r="L23" s="152">
        <v>7</v>
      </c>
      <c r="M23" s="152">
        <v>166</v>
      </c>
      <c r="N23" s="152">
        <v>12</v>
      </c>
      <c r="O23" s="152">
        <f t="shared" si="2"/>
        <v>494</v>
      </c>
      <c r="P23" s="152">
        <v>18</v>
      </c>
      <c r="Q23" s="152">
        <v>32</v>
      </c>
      <c r="R23" s="152">
        <v>94</v>
      </c>
      <c r="S23" s="152">
        <f t="shared" si="3"/>
        <v>126</v>
      </c>
      <c r="T23" s="152">
        <v>12</v>
      </c>
      <c r="U23" s="152">
        <v>0</v>
      </c>
      <c r="V23" s="152">
        <v>0</v>
      </c>
      <c r="W23" s="152">
        <f t="shared" si="4"/>
        <v>0</v>
      </c>
      <c r="X23" s="152">
        <v>0</v>
      </c>
    </row>
    <row r="24" s="106" customFormat="1" ht="12.75"/>
    <row r="25" s="106" customFormat="1" ht="12.75"/>
    <row r="26" s="106" customFormat="1" ht="12.75"/>
    <row r="27" s="106" customFormat="1" ht="12.75"/>
    <row r="28" s="106" customFormat="1" ht="12.75"/>
    <row r="29" s="106" customFormat="1" ht="12.75"/>
    <row r="30" s="106" customFormat="1" ht="12.75"/>
    <row r="31" s="106" customFormat="1" ht="12.75"/>
    <row r="32" s="106" customFormat="1" ht="12.75"/>
    <row r="33" s="106" customFormat="1" ht="12.75"/>
    <row r="34" s="106" customFormat="1" ht="12.75"/>
    <row r="35" s="106" customFormat="1" ht="12.75"/>
    <row r="36" s="106" customFormat="1" ht="12.75"/>
    <row r="37" s="106" customFormat="1" ht="12.75"/>
    <row r="38" s="106" customFormat="1" ht="12.75"/>
    <row r="39" s="106" customFormat="1" ht="12.75"/>
    <row r="40" s="106" customFormat="1" ht="12.75"/>
    <row r="41" s="106" customFormat="1" ht="12.75"/>
    <row r="42" s="106" customFormat="1" ht="12.75"/>
    <row r="43" s="106" customFormat="1" ht="12.75"/>
    <row r="44" s="106" customFormat="1" ht="12.75"/>
    <row r="45" s="106" customFormat="1" ht="12.75"/>
    <row r="46" s="106" customFormat="1" ht="12.75"/>
    <row r="47" s="106" customFormat="1" ht="12.75"/>
    <row r="48" s="106" customFormat="1" ht="12.75"/>
    <row r="49" s="106" customFormat="1" ht="12.75"/>
    <row r="50" s="106" customFormat="1" ht="12.75"/>
    <row r="51" s="106" customFormat="1" ht="12.75"/>
    <row r="52" s="106" customFormat="1" ht="12.75"/>
    <row r="53" s="106" customFormat="1" ht="12.75"/>
    <row r="54" s="106" customFormat="1" ht="12.75"/>
    <row r="55" s="106" customFormat="1" ht="12.75"/>
  </sheetData>
  <sheetProtection/>
  <mergeCells count="11">
    <mergeCell ref="G4:H4"/>
    <mergeCell ref="I4:L4"/>
    <mergeCell ref="M4:N4"/>
    <mergeCell ref="O4:P4"/>
    <mergeCell ref="A1:X1"/>
    <mergeCell ref="A3:A6"/>
    <mergeCell ref="B3:F3"/>
    <mergeCell ref="G3:P3"/>
    <mergeCell ref="Q3:T3"/>
    <mergeCell ref="U3:X3"/>
    <mergeCell ref="C4:D4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7109375" style="0" bestFit="1" customWidth="1"/>
    <col min="2" max="2" width="7.7109375" style="0" bestFit="1" customWidth="1"/>
    <col min="3" max="3" width="8.57421875" style="0" bestFit="1" customWidth="1"/>
    <col min="4" max="4" width="7.7109375" style="0" bestFit="1" customWidth="1"/>
    <col min="5" max="5" width="8.57421875" style="0" bestFit="1" customWidth="1"/>
    <col min="6" max="6" width="7.7109375" style="0" bestFit="1" customWidth="1"/>
    <col min="7" max="7" width="8.57421875" style="0" bestFit="1" customWidth="1"/>
    <col min="8" max="8" width="9.00390625" style="0" bestFit="1" customWidth="1"/>
    <col min="9" max="9" width="8.57421875" style="0" bestFit="1" customWidth="1"/>
    <col min="10" max="10" width="6.8515625" style="0" bestFit="1" customWidth="1"/>
    <col min="11" max="11" width="8.57421875" style="0" bestFit="1" customWidth="1"/>
    <col min="12" max="12" width="6.8515625" style="0" bestFit="1" customWidth="1"/>
    <col min="13" max="13" width="8.57421875" style="0" bestFit="1" customWidth="1"/>
    <col min="14" max="14" width="7.7109375" style="0" bestFit="1" customWidth="1"/>
    <col min="15" max="15" width="8.57421875" style="0" bestFit="1" customWidth="1"/>
    <col min="16" max="16" width="7.7109375" style="0" bestFit="1" customWidth="1"/>
    <col min="17" max="17" width="8.57421875" style="0" bestFit="1" customWidth="1"/>
  </cols>
  <sheetData>
    <row r="1" spans="1:17" ht="23.25">
      <c r="A1" s="176" t="s">
        <v>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8">
      <c r="A2" s="27"/>
      <c r="B2" s="65"/>
      <c r="C2" s="65"/>
      <c r="D2" s="65"/>
      <c r="E2" s="65"/>
      <c r="F2" s="65"/>
      <c r="G2" s="66"/>
      <c r="H2" s="66"/>
      <c r="I2" s="58"/>
      <c r="J2" s="58"/>
      <c r="K2" s="58"/>
      <c r="L2" s="58"/>
      <c r="M2" s="58"/>
      <c r="N2" s="58"/>
      <c r="O2" s="58"/>
      <c r="P2" s="58"/>
      <c r="Q2" s="67" t="s">
        <v>37</v>
      </c>
    </row>
    <row r="3" spans="1:17" ht="16.5">
      <c r="A3" s="189" t="s">
        <v>18</v>
      </c>
      <c r="B3" s="192" t="s">
        <v>32</v>
      </c>
      <c r="C3" s="192"/>
      <c r="D3" s="192" t="s">
        <v>89</v>
      </c>
      <c r="E3" s="192"/>
      <c r="F3" s="192" t="s">
        <v>90</v>
      </c>
      <c r="G3" s="192"/>
      <c r="H3" s="192" t="s">
        <v>91</v>
      </c>
      <c r="I3" s="192"/>
      <c r="J3" s="192" t="s">
        <v>92</v>
      </c>
      <c r="K3" s="192"/>
      <c r="L3" s="192" t="s">
        <v>93</v>
      </c>
      <c r="M3" s="192"/>
      <c r="N3" s="192" t="s">
        <v>94</v>
      </c>
      <c r="O3" s="192"/>
      <c r="P3" s="193" t="s">
        <v>95</v>
      </c>
      <c r="Q3" s="193"/>
    </row>
    <row r="4" spans="1:17" ht="16.5">
      <c r="A4" s="190"/>
      <c r="B4" s="68" t="s">
        <v>25</v>
      </c>
      <c r="C4" s="68" t="s">
        <v>45</v>
      </c>
      <c r="D4" s="68" t="s">
        <v>25</v>
      </c>
      <c r="E4" s="68" t="s">
        <v>45</v>
      </c>
      <c r="F4" s="68" t="s">
        <v>25</v>
      </c>
      <c r="G4" s="68" t="s">
        <v>45</v>
      </c>
      <c r="H4" s="69" t="s">
        <v>25</v>
      </c>
      <c r="I4" s="68" t="s">
        <v>45</v>
      </c>
      <c r="J4" s="68" t="s">
        <v>25</v>
      </c>
      <c r="K4" s="68" t="s">
        <v>45</v>
      </c>
      <c r="L4" s="68" t="s">
        <v>25</v>
      </c>
      <c r="M4" s="68" t="s">
        <v>45</v>
      </c>
      <c r="N4" s="68" t="s">
        <v>25</v>
      </c>
      <c r="O4" s="68" t="s">
        <v>45</v>
      </c>
      <c r="P4" s="69" t="s">
        <v>25</v>
      </c>
      <c r="Q4" s="69" t="s">
        <v>45</v>
      </c>
    </row>
    <row r="5" spans="1:17" ht="16.5">
      <c r="A5" s="191"/>
      <c r="B5" s="70" t="s">
        <v>50</v>
      </c>
      <c r="C5" s="70" t="s">
        <v>33</v>
      </c>
      <c r="D5" s="70" t="s">
        <v>50</v>
      </c>
      <c r="E5" s="70" t="s">
        <v>33</v>
      </c>
      <c r="F5" s="70" t="s">
        <v>50</v>
      </c>
      <c r="G5" s="70" t="s">
        <v>33</v>
      </c>
      <c r="H5" s="71" t="s">
        <v>50</v>
      </c>
      <c r="I5" s="70" t="s">
        <v>33</v>
      </c>
      <c r="J5" s="70" t="s">
        <v>50</v>
      </c>
      <c r="K5" s="70" t="s">
        <v>33</v>
      </c>
      <c r="L5" s="70" t="s">
        <v>50</v>
      </c>
      <c r="M5" s="70" t="s">
        <v>33</v>
      </c>
      <c r="N5" s="70" t="s">
        <v>50</v>
      </c>
      <c r="O5" s="70" t="s">
        <v>33</v>
      </c>
      <c r="P5" s="71" t="s">
        <v>50</v>
      </c>
      <c r="Q5" s="71" t="s">
        <v>33</v>
      </c>
    </row>
    <row r="6" spans="1:17" ht="18">
      <c r="A6" s="63" t="s">
        <v>0</v>
      </c>
      <c r="B6" s="64">
        <f>B7+B8+B9+B10+B11+B12+B13+B14+B15+B16+B17+B18+B19+B20+B21+B22</f>
        <v>512064</v>
      </c>
      <c r="C6" s="64">
        <f aca="true" t="shared" si="0" ref="C6:Q6">C7+C8+C9+C10+C11+C12+C13+C14+C15+C16+C17+C18+C19+C20+C21+C22</f>
        <v>30558</v>
      </c>
      <c r="D6" s="64">
        <f t="shared" si="0"/>
        <v>486201</v>
      </c>
      <c r="E6" s="64">
        <f t="shared" si="0"/>
        <v>1246</v>
      </c>
      <c r="F6" s="64">
        <f t="shared" si="0"/>
        <v>275656</v>
      </c>
      <c r="G6" s="64">
        <f t="shared" si="0"/>
        <v>364</v>
      </c>
      <c r="H6" s="64">
        <f t="shared" si="0"/>
        <v>1273921</v>
      </c>
      <c r="I6" s="64">
        <f t="shared" si="0"/>
        <v>31143</v>
      </c>
      <c r="J6" s="64">
        <f t="shared" si="0"/>
        <v>69707</v>
      </c>
      <c r="K6" s="64">
        <f t="shared" si="0"/>
        <v>4404</v>
      </c>
      <c r="L6" s="64">
        <f t="shared" si="0"/>
        <v>36466</v>
      </c>
      <c r="M6" s="64">
        <f t="shared" si="0"/>
        <v>815</v>
      </c>
      <c r="N6" s="64">
        <f t="shared" si="0"/>
        <v>345844</v>
      </c>
      <c r="O6" s="64">
        <f t="shared" si="0"/>
        <v>1181</v>
      </c>
      <c r="P6" s="64">
        <f t="shared" si="0"/>
        <v>452017</v>
      </c>
      <c r="Q6" s="64">
        <f t="shared" si="0"/>
        <v>6040</v>
      </c>
    </row>
    <row r="7" spans="1:17" ht="18.75">
      <c r="A7" s="56" t="s">
        <v>1</v>
      </c>
      <c r="B7" s="57">
        <v>17059</v>
      </c>
      <c r="C7" s="57">
        <v>918</v>
      </c>
      <c r="D7" s="57">
        <v>2121</v>
      </c>
      <c r="E7" s="57">
        <v>13</v>
      </c>
      <c r="F7" s="57">
        <v>70202</v>
      </c>
      <c r="G7" s="57">
        <v>28</v>
      </c>
      <c r="H7" s="55">
        <f>B7+D7+F7</f>
        <v>89382</v>
      </c>
      <c r="I7" s="55">
        <v>942</v>
      </c>
      <c r="J7" s="55">
        <v>4581</v>
      </c>
      <c r="K7" s="55">
        <v>80</v>
      </c>
      <c r="L7" s="55">
        <v>654</v>
      </c>
      <c r="M7" s="55">
        <v>26</v>
      </c>
      <c r="N7" s="55">
        <v>495</v>
      </c>
      <c r="O7" s="55">
        <v>20</v>
      </c>
      <c r="P7" s="55">
        <f>J7+L7+N7</f>
        <v>5730</v>
      </c>
      <c r="Q7" s="55">
        <v>125</v>
      </c>
    </row>
    <row r="8" spans="1:17" ht="18.75">
      <c r="A8" s="56" t="s">
        <v>2</v>
      </c>
      <c r="B8" s="57">
        <v>54245</v>
      </c>
      <c r="C8" s="57">
        <v>3431</v>
      </c>
      <c r="D8" s="57">
        <v>14415</v>
      </c>
      <c r="E8" s="57">
        <v>60</v>
      </c>
      <c r="F8" s="57">
        <v>639</v>
      </c>
      <c r="G8" s="57">
        <v>24</v>
      </c>
      <c r="H8" s="55">
        <f>B8+D8+F8</f>
        <v>69299</v>
      </c>
      <c r="I8" s="55">
        <v>3495</v>
      </c>
      <c r="J8" s="55">
        <v>7441</v>
      </c>
      <c r="K8" s="55">
        <v>375</v>
      </c>
      <c r="L8" s="55">
        <v>1677</v>
      </c>
      <c r="M8" s="55">
        <v>43</v>
      </c>
      <c r="N8" s="55">
        <v>65786</v>
      </c>
      <c r="O8" s="55">
        <v>137</v>
      </c>
      <c r="P8" s="55">
        <f aca="true" t="shared" si="1" ref="P8:P22">J8+L8+N8</f>
        <v>74904</v>
      </c>
      <c r="Q8" s="55">
        <v>526</v>
      </c>
    </row>
    <row r="9" spans="1:17" ht="18.75">
      <c r="A9" s="56" t="s">
        <v>3</v>
      </c>
      <c r="B9" s="57">
        <v>47447</v>
      </c>
      <c r="C9" s="57">
        <v>3490</v>
      </c>
      <c r="D9" s="57">
        <v>87625</v>
      </c>
      <c r="E9" s="57">
        <v>75</v>
      </c>
      <c r="F9" s="57">
        <v>87438</v>
      </c>
      <c r="G9" s="57">
        <v>44</v>
      </c>
      <c r="H9" s="55">
        <f aca="true" t="shared" si="2" ref="H9:H21">B9+D9+F9</f>
        <v>222510</v>
      </c>
      <c r="I9" s="55">
        <v>3556</v>
      </c>
      <c r="J9" s="55">
        <v>9472</v>
      </c>
      <c r="K9" s="55">
        <v>838</v>
      </c>
      <c r="L9" s="55">
        <v>1541</v>
      </c>
      <c r="M9" s="55">
        <v>137</v>
      </c>
      <c r="N9" s="55">
        <v>4799</v>
      </c>
      <c r="O9" s="55">
        <v>98</v>
      </c>
      <c r="P9" s="55">
        <f t="shared" si="1"/>
        <v>15812</v>
      </c>
      <c r="Q9" s="55">
        <v>1008</v>
      </c>
    </row>
    <row r="10" spans="1:17" ht="18.75">
      <c r="A10" s="56" t="s">
        <v>4</v>
      </c>
      <c r="B10" s="57">
        <v>36223</v>
      </c>
      <c r="C10" s="57">
        <v>1594</v>
      </c>
      <c r="D10" s="57">
        <v>38388</v>
      </c>
      <c r="E10" s="57">
        <v>74</v>
      </c>
      <c r="F10" s="57">
        <v>795</v>
      </c>
      <c r="G10" s="57">
        <v>35</v>
      </c>
      <c r="H10" s="55">
        <f t="shared" si="2"/>
        <v>75406</v>
      </c>
      <c r="I10" s="55">
        <v>1624</v>
      </c>
      <c r="J10" s="55">
        <v>3011</v>
      </c>
      <c r="K10" s="55">
        <v>212</v>
      </c>
      <c r="L10" s="55">
        <v>550</v>
      </c>
      <c r="M10" s="55">
        <v>39</v>
      </c>
      <c r="N10" s="55">
        <v>617</v>
      </c>
      <c r="O10" s="55">
        <v>23</v>
      </c>
      <c r="P10" s="55">
        <f t="shared" si="1"/>
        <v>4178</v>
      </c>
      <c r="Q10" s="55">
        <v>249</v>
      </c>
    </row>
    <row r="11" spans="1:17" ht="18.75">
      <c r="A11" s="56" t="s">
        <v>5</v>
      </c>
      <c r="B11" s="57">
        <v>58970</v>
      </c>
      <c r="C11" s="57">
        <v>3469</v>
      </c>
      <c r="D11" s="57">
        <v>94677</v>
      </c>
      <c r="E11" s="57">
        <v>148</v>
      </c>
      <c r="F11" s="57">
        <v>13856</v>
      </c>
      <c r="G11" s="57">
        <v>38</v>
      </c>
      <c r="H11" s="55">
        <f t="shared" si="2"/>
        <v>167503</v>
      </c>
      <c r="I11" s="55">
        <v>3575</v>
      </c>
      <c r="J11" s="55">
        <v>10657</v>
      </c>
      <c r="K11" s="55">
        <v>875</v>
      </c>
      <c r="L11" s="55">
        <v>2329</v>
      </c>
      <c r="M11" s="55">
        <v>119</v>
      </c>
      <c r="N11" s="55">
        <v>750</v>
      </c>
      <c r="O11" s="55">
        <v>74</v>
      </c>
      <c r="P11" s="55">
        <f t="shared" si="1"/>
        <v>13736</v>
      </c>
      <c r="Q11" s="55">
        <v>1016</v>
      </c>
    </row>
    <row r="12" spans="1:17" ht="18.75">
      <c r="A12" s="56" t="s">
        <v>6</v>
      </c>
      <c r="B12" s="57">
        <v>11793</v>
      </c>
      <c r="C12" s="57">
        <v>816</v>
      </c>
      <c r="D12" s="57">
        <v>19800</v>
      </c>
      <c r="E12" s="57">
        <v>11</v>
      </c>
      <c r="F12" s="57">
        <v>7</v>
      </c>
      <c r="G12" s="57">
        <v>4</v>
      </c>
      <c r="H12" s="55">
        <f t="shared" si="2"/>
        <v>31600</v>
      </c>
      <c r="I12" s="55">
        <v>829</v>
      </c>
      <c r="J12" s="55">
        <v>2237</v>
      </c>
      <c r="K12" s="55">
        <v>192</v>
      </c>
      <c r="L12" s="55">
        <v>107</v>
      </c>
      <c r="M12" s="55">
        <v>15</v>
      </c>
      <c r="N12" s="55">
        <v>143</v>
      </c>
      <c r="O12" s="55">
        <v>14</v>
      </c>
      <c r="P12" s="55">
        <f t="shared" si="1"/>
        <v>2487</v>
      </c>
      <c r="Q12" s="55">
        <v>218</v>
      </c>
    </row>
    <row r="13" spans="1:17" ht="18.75">
      <c r="A13" s="56" t="s">
        <v>7</v>
      </c>
      <c r="B13" s="57">
        <v>59871</v>
      </c>
      <c r="C13" s="57">
        <v>2724</v>
      </c>
      <c r="D13" s="57">
        <v>1451</v>
      </c>
      <c r="E13" s="57">
        <v>61</v>
      </c>
      <c r="F13" s="57">
        <v>4483</v>
      </c>
      <c r="G13" s="57">
        <v>44</v>
      </c>
      <c r="H13" s="55">
        <f t="shared" si="2"/>
        <v>65805</v>
      </c>
      <c r="I13" s="55">
        <v>2787</v>
      </c>
      <c r="J13" s="55">
        <v>11479</v>
      </c>
      <c r="K13" s="55">
        <v>567</v>
      </c>
      <c r="L13" s="55">
        <v>1780</v>
      </c>
      <c r="M13" s="55">
        <v>46</v>
      </c>
      <c r="N13" s="55">
        <v>191623</v>
      </c>
      <c r="O13" s="55">
        <v>402</v>
      </c>
      <c r="P13" s="55">
        <f t="shared" si="1"/>
        <v>204882</v>
      </c>
      <c r="Q13" s="55">
        <v>948</v>
      </c>
    </row>
    <row r="14" spans="1:17" ht="18.75">
      <c r="A14" s="56" t="s">
        <v>8</v>
      </c>
      <c r="B14" s="57">
        <v>13990</v>
      </c>
      <c r="C14" s="57">
        <v>680</v>
      </c>
      <c r="D14" s="57">
        <v>36880</v>
      </c>
      <c r="E14" s="57">
        <v>25</v>
      </c>
      <c r="F14" s="57">
        <v>20159</v>
      </c>
      <c r="G14" s="57">
        <v>13</v>
      </c>
      <c r="H14" s="55">
        <f t="shared" si="2"/>
        <v>71029</v>
      </c>
      <c r="I14" s="55">
        <v>696</v>
      </c>
      <c r="J14" s="55">
        <v>3017</v>
      </c>
      <c r="K14" s="55">
        <v>126</v>
      </c>
      <c r="L14" s="55">
        <v>4517</v>
      </c>
      <c r="M14" s="55">
        <v>28</v>
      </c>
      <c r="N14" s="55">
        <v>39309</v>
      </c>
      <c r="O14" s="55">
        <v>80</v>
      </c>
      <c r="P14" s="55">
        <f t="shared" si="1"/>
        <v>46843</v>
      </c>
      <c r="Q14" s="55">
        <v>214</v>
      </c>
    </row>
    <row r="15" spans="1:17" ht="18.75">
      <c r="A15" s="56" t="s">
        <v>9</v>
      </c>
      <c r="B15" s="57">
        <v>55968</v>
      </c>
      <c r="C15" s="57">
        <v>3333</v>
      </c>
      <c r="D15" s="57">
        <v>90944</v>
      </c>
      <c r="E15" s="57">
        <v>608</v>
      </c>
      <c r="F15" s="57">
        <v>73668</v>
      </c>
      <c r="G15" s="57">
        <v>57</v>
      </c>
      <c r="H15" s="55">
        <f t="shared" si="2"/>
        <v>220580</v>
      </c>
      <c r="I15" s="55">
        <v>3400</v>
      </c>
      <c r="J15" s="55">
        <v>4183</v>
      </c>
      <c r="K15" s="55">
        <v>339</v>
      </c>
      <c r="L15" s="55">
        <v>1476</v>
      </c>
      <c r="M15" s="55">
        <v>137</v>
      </c>
      <c r="N15" s="55">
        <v>1193</v>
      </c>
      <c r="O15" s="55">
        <v>91</v>
      </c>
      <c r="P15" s="55">
        <f t="shared" si="1"/>
        <v>6852</v>
      </c>
      <c r="Q15" s="55">
        <v>537</v>
      </c>
    </row>
    <row r="16" spans="1:17" ht="18.75">
      <c r="A16" s="56" t="s">
        <v>10</v>
      </c>
      <c r="B16" s="57">
        <v>1799</v>
      </c>
      <c r="C16" s="57">
        <v>74</v>
      </c>
      <c r="D16" s="57">
        <v>0</v>
      </c>
      <c r="E16" s="57">
        <v>0</v>
      </c>
      <c r="F16" s="57">
        <v>0</v>
      </c>
      <c r="G16" s="57">
        <v>0</v>
      </c>
      <c r="H16" s="55">
        <f t="shared" si="2"/>
        <v>1799</v>
      </c>
      <c r="I16" s="55">
        <v>74</v>
      </c>
      <c r="J16" s="55">
        <v>147</v>
      </c>
      <c r="K16" s="55">
        <v>5</v>
      </c>
      <c r="L16" s="55">
        <v>0</v>
      </c>
      <c r="M16" s="55">
        <v>0</v>
      </c>
      <c r="N16" s="55">
        <v>0</v>
      </c>
      <c r="O16" s="55">
        <v>0</v>
      </c>
      <c r="P16" s="55">
        <f t="shared" si="1"/>
        <v>147</v>
      </c>
      <c r="Q16" s="55">
        <v>5</v>
      </c>
    </row>
    <row r="17" spans="1:17" ht="18.75">
      <c r="A17" s="56" t="s">
        <v>11</v>
      </c>
      <c r="B17" s="57">
        <v>53208</v>
      </c>
      <c r="C17" s="57">
        <v>3181</v>
      </c>
      <c r="D17" s="57">
        <v>507</v>
      </c>
      <c r="E17" s="57">
        <v>44</v>
      </c>
      <c r="F17" s="57">
        <v>2609</v>
      </c>
      <c r="G17" s="57">
        <v>28</v>
      </c>
      <c r="H17" s="55">
        <f>B17+D17+F17</f>
        <v>56324</v>
      </c>
      <c r="I17" s="55">
        <v>3211</v>
      </c>
      <c r="J17" s="55">
        <v>4571</v>
      </c>
      <c r="K17" s="55">
        <v>300</v>
      </c>
      <c r="L17" s="55">
        <v>15927</v>
      </c>
      <c r="M17" s="55">
        <v>82</v>
      </c>
      <c r="N17" s="55">
        <v>1476</v>
      </c>
      <c r="O17" s="55">
        <v>69</v>
      </c>
      <c r="P17" s="55">
        <f t="shared" si="1"/>
        <v>21974</v>
      </c>
      <c r="Q17" s="55">
        <v>436</v>
      </c>
    </row>
    <row r="18" spans="1:17" ht="18.75">
      <c r="A18" s="56" t="s">
        <v>12</v>
      </c>
      <c r="B18" s="57">
        <v>13571</v>
      </c>
      <c r="C18" s="57">
        <v>941</v>
      </c>
      <c r="D18" s="57">
        <v>51529</v>
      </c>
      <c r="E18" s="57">
        <v>14</v>
      </c>
      <c r="F18" s="57">
        <v>1434</v>
      </c>
      <c r="G18" s="57">
        <v>5</v>
      </c>
      <c r="H18" s="55">
        <f t="shared" si="2"/>
        <v>66534</v>
      </c>
      <c r="I18" s="55">
        <v>952</v>
      </c>
      <c r="J18" s="55">
        <v>269</v>
      </c>
      <c r="K18" s="55">
        <v>14</v>
      </c>
      <c r="L18" s="55">
        <v>162</v>
      </c>
      <c r="M18" s="55">
        <v>2</v>
      </c>
      <c r="N18" s="55">
        <v>0</v>
      </c>
      <c r="O18" s="55">
        <v>0</v>
      </c>
      <c r="P18" s="55">
        <f t="shared" si="1"/>
        <v>431</v>
      </c>
      <c r="Q18" s="55">
        <v>15</v>
      </c>
    </row>
    <row r="19" spans="1:17" ht="18.75">
      <c r="A19" s="56" t="s">
        <v>13</v>
      </c>
      <c r="B19" s="57">
        <v>23563</v>
      </c>
      <c r="C19" s="57">
        <v>1560</v>
      </c>
      <c r="D19" s="57">
        <v>32621</v>
      </c>
      <c r="E19" s="57">
        <v>31</v>
      </c>
      <c r="F19" s="57">
        <v>87</v>
      </c>
      <c r="G19" s="57">
        <v>8</v>
      </c>
      <c r="H19" s="55">
        <f t="shared" si="2"/>
        <v>56271</v>
      </c>
      <c r="I19" s="55">
        <v>1584</v>
      </c>
      <c r="J19" s="55">
        <v>2542</v>
      </c>
      <c r="K19" s="55">
        <v>159</v>
      </c>
      <c r="L19" s="55">
        <v>441</v>
      </c>
      <c r="M19" s="55">
        <v>33</v>
      </c>
      <c r="N19" s="55">
        <v>1021</v>
      </c>
      <c r="O19" s="55">
        <v>40</v>
      </c>
      <c r="P19" s="55">
        <f t="shared" si="1"/>
        <v>4004</v>
      </c>
      <c r="Q19" s="55">
        <v>211</v>
      </c>
    </row>
    <row r="20" spans="1:17" ht="18.75">
      <c r="A20" s="56" t="s">
        <v>14</v>
      </c>
      <c r="B20" s="57">
        <v>17638</v>
      </c>
      <c r="C20" s="57">
        <v>1161</v>
      </c>
      <c r="D20" s="57">
        <v>9997</v>
      </c>
      <c r="E20" s="57">
        <v>23</v>
      </c>
      <c r="F20" s="57">
        <v>169</v>
      </c>
      <c r="G20" s="57">
        <v>20</v>
      </c>
      <c r="H20" s="55">
        <f t="shared" si="2"/>
        <v>27804</v>
      </c>
      <c r="I20" s="55">
        <v>1185</v>
      </c>
      <c r="J20" s="55">
        <v>925</v>
      </c>
      <c r="K20" s="55">
        <v>61</v>
      </c>
      <c r="L20" s="55">
        <v>221</v>
      </c>
      <c r="M20" s="55">
        <v>12</v>
      </c>
      <c r="N20" s="55">
        <v>651</v>
      </c>
      <c r="O20" s="55">
        <v>17</v>
      </c>
      <c r="P20" s="55">
        <f t="shared" si="1"/>
        <v>1797</v>
      </c>
      <c r="Q20" s="55">
        <v>86</v>
      </c>
    </row>
    <row r="21" spans="1:17" ht="18.75">
      <c r="A21" s="56" t="s">
        <v>15</v>
      </c>
      <c r="B21" s="57">
        <v>30973</v>
      </c>
      <c r="C21" s="57">
        <v>2138</v>
      </c>
      <c r="D21" s="57">
        <v>5130</v>
      </c>
      <c r="E21" s="57">
        <v>49</v>
      </c>
      <c r="F21" s="57">
        <v>69</v>
      </c>
      <c r="G21" s="57">
        <v>12</v>
      </c>
      <c r="H21" s="55">
        <f t="shared" si="2"/>
        <v>36172</v>
      </c>
      <c r="I21" s="55">
        <v>2175</v>
      </c>
      <c r="J21" s="55">
        <v>4710</v>
      </c>
      <c r="K21" s="55">
        <v>219</v>
      </c>
      <c r="L21" s="55">
        <v>4899</v>
      </c>
      <c r="M21" s="55">
        <v>86</v>
      </c>
      <c r="N21" s="55">
        <v>37780</v>
      </c>
      <c r="O21" s="55">
        <v>106</v>
      </c>
      <c r="P21" s="55">
        <f t="shared" si="1"/>
        <v>47389</v>
      </c>
      <c r="Q21" s="55">
        <v>385</v>
      </c>
    </row>
    <row r="22" spans="1:17" ht="18.75">
      <c r="A22" s="60" t="s">
        <v>16</v>
      </c>
      <c r="B22" s="61">
        <v>15746</v>
      </c>
      <c r="C22" s="61">
        <v>1048</v>
      </c>
      <c r="D22" s="61">
        <v>116</v>
      </c>
      <c r="E22" s="61">
        <v>10</v>
      </c>
      <c r="F22" s="61">
        <v>41</v>
      </c>
      <c r="G22" s="61">
        <v>4</v>
      </c>
      <c r="H22" s="62">
        <f>B22+D22+F22</f>
        <v>15903</v>
      </c>
      <c r="I22" s="62">
        <v>1058</v>
      </c>
      <c r="J22" s="62">
        <v>465</v>
      </c>
      <c r="K22" s="62">
        <v>42</v>
      </c>
      <c r="L22" s="62">
        <v>185</v>
      </c>
      <c r="M22" s="62">
        <v>10</v>
      </c>
      <c r="N22" s="62">
        <v>201</v>
      </c>
      <c r="O22" s="62">
        <v>10</v>
      </c>
      <c r="P22" s="62">
        <f t="shared" si="1"/>
        <v>851</v>
      </c>
      <c r="Q22" s="62">
        <v>61</v>
      </c>
    </row>
  </sheetData>
  <sheetProtection/>
  <mergeCells count="10"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29" right="0.21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7109375" style="0" bestFit="1" customWidth="1"/>
    <col min="2" max="2" width="5.28125" style="106" bestFit="1" customWidth="1"/>
    <col min="3" max="3" width="7.140625" style="106" bestFit="1" customWidth="1"/>
    <col min="4" max="4" width="4.7109375" style="106" customWidth="1"/>
    <col min="5" max="5" width="6.421875" style="106" customWidth="1"/>
    <col min="6" max="6" width="5.28125" style="106" bestFit="1" customWidth="1"/>
    <col min="7" max="7" width="6.57421875" style="106" customWidth="1"/>
    <col min="8" max="8" width="6.00390625" style="0" bestFit="1" customWidth="1"/>
    <col min="9" max="9" width="8.00390625" style="0" bestFit="1" customWidth="1"/>
    <col min="10" max="10" width="6.00390625" style="0" bestFit="1" customWidth="1"/>
    <col min="11" max="11" width="8.00390625" style="0" bestFit="1" customWidth="1"/>
    <col min="12" max="12" width="6.00390625" style="0" bestFit="1" customWidth="1"/>
    <col min="13" max="13" width="8.00390625" style="0" bestFit="1" customWidth="1"/>
    <col min="14" max="14" width="6.140625" style="0" bestFit="1" customWidth="1"/>
    <col min="15" max="15" width="8.00390625" style="0" bestFit="1" customWidth="1"/>
    <col min="16" max="16" width="6.00390625" style="0" bestFit="1" customWidth="1"/>
    <col min="17" max="17" width="8.00390625" style="0" bestFit="1" customWidth="1"/>
    <col min="18" max="18" width="4.421875" style="118" customWidth="1"/>
    <col min="19" max="19" width="6.140625" style="118" customWidth="1"/>
    <col min="20" max="20" width="4.421875" style="118" customWidth="1"/>
    <col min="21" max="21" width="6.140625" style="118" customWidth="1"/>
    <col min="22" max="22" width="5.00390625" style="118" bestFit="1" customWidth="1"/>
    <col min="23" max="23" width="5.7109375" style="118" bestFit="1" customWidth="1"/>
  </cols>
  <sheetData>
    <row r="1" spans="1:23" ht="23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ht="18">
      <c r="A2" s="78"/>
      <c r="B2" s="107"/>
      <c r="C2" s="107"/>
      <c r="D2" s="107"/>
      <c r="E2" s="107"/>
      <c r="F2" s="107"/>
      <c r="G2" s="110"/>
      <c r="H2" s="79"/>
      <c r="I2" s="80"/>
      <c r="J2" s="80"/>
      <c r="K2" s="80"/>
      <c r="L2" s="80"/>
      <c r="M2" s="80"/>
      <c r="N2" s="80"/>
      <c r="O2" s="80"/>
      <c r="P2" s="80"/>
      <c r="Q2" s="80"/>
      <c r="R2" s="111"/>
      <c r="S2" s="111"/>
      <c r="T2" s="111"/>
      <c r="U2" s="111"/>
      <c r="V2" s="111"/>
      <c r="W2" s="112" t="s">
        <v>37</v>
      </c>
    </row>
    <row r="3" spans="1:23" ht="16.5">
      <c r="A3" s="197" t="s">
        <v>18</v>
      </c>
      <c r="B3" s="200" t="s">
        <v>97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1"/>
    </row>
    <row r="4" spans="1:23" ht="16.5">
      <c r="A4" s="198"/>
      <c r="B4" s="202" t="s">
        <v>98</v>
      </c>
      <c r="C4" s="203"/>
      <c r="D4" s="203" t="s">
        <v>99</v>
      </c>
      <c r="E4" s="203"/>
      <c r="F4" s="203" t="s">
        <v>100</v>
      </c>
      <c r="G4" s="203"/>
      <c r="H4" s="194" t="s">
        <v>101</v>
      </c>
      <c r="I4" s="194"/>
      <c r="J4" s="194" t="s">
        <v>102</v>
      </c>
      <c r="K4" s="194"/>
      <c r="L4" s="194" t="s">
        <v>103</v>
      </c>
      <c r="M4" s="194"/>
      <c r="N4" s="194" t="s">
        <v>104</v>
      </c>
      <c r="O4" s="194"/>
      <c r="P4" s="194" t="s">
        <v>105</v>
      </c>
      <c r="Q4" s="194"/>
      <c r="R4" s="195" t="s">
        <v>106</v>
      </c>
      <c r="S4" s="195"/>
      <c r="T4" s="195" t="s">
        <v>107</v>
      </c>
      <c r="U4" s="195"/>
      <c r="V4" s="195" t="s">
        <v>108</v>
      </c>
      <c r="W4" s="195"/>
    </row>
    <row r="5" spans="1:23" ht="16.5">
      <c r="A5" s="198"/>
      <c r="B5" s="108" t="s">
        <v>25</v>
      </c>
      <c r="C5" s="101" t="s">
        <v>45</v>
      </c>
      <c r="D5" s="101" t="s">
        <v>25</v>
      </c>
      <c r="E5" s="101" t="s">
        <v>45</v>
      </c>
      <c r="F5" s="101" t="s">
        <v>25</v>
      </c>
      <c r="G5" s="101" t="s">
        <v>45</v>
      </c>
      <c r="H5" s="81" t="s">
        <v>25</v>
      </c>
      <c r="I5" s="81" t="s">
        <v>45</v>
      </c>
      <c r="J5" s="81" t="s">
        <v>25</v>
      </c>
      <c r="K5" s="81" t="s">
        <v>45</v>
      </c>
      <c r="L5" s="81" t="s">
        <v>25</v>
      </c>
      <c r="M5" s="81" t="s">
        <v>45</v>
      </c>
      <c r="N5" s="81" t="s">
        <v>25</v>
      </c>
      <c r="O5" s="81" t="s">
        <v>45</v>
      </c>
      <c r="P5" s="81" t="s">
        <v>25</v>
      </c>
      <c r="Q5" s="81" t="s">
        <v>45</v>
      </c>
      <c r="R5" s="113" t="s">
        <v>25</v>
      </c>
      <c r="S5" s="113" t="s">
        <v>45</v>
      </c>
      <c r="T5" s="113" t="s">
        <v>25</v>
      </c>
      <c r="U5" s="113" t="s">
        <v>45</v>
      </c>
      <c r="V5" s="113" t="s">
        <v>25</v>
      </c>
      <c r="W5" s="119" t="s">
        <v>45</v>
      </c>
    </row>
    <row r="6" spans="1:23" ht="16.5">
      <c r="A6" s="199"/>
      <c r="B6" s="109" t="s">
        <v>50</v>
      </c>
      <c r="C6" s="102" t="s">
        <v>33</v>
      </c>
      <c r="D6" s="102" t="s">
        <v>50</v>
      </c>
      <c r="E6" s="102" t="s">
        <v>33</v>
      </c>
      <c r="F6" s="102" t="s">
        <v>50</v>
      </c>
      <c r="G6" s="102" t="s">
        <v>33</v>
      </c>
      <c r="H6" s="82" t="s">
        <v>50</v>
      </c>
      <c r="I6" s="82" t="s">
        <v>33</v>
      </c>
      <c r="J6" s="82" t="s">
        <v>50</v>
      </c>
      <c r="K6" s="82" t="s">
        <v>33</v>
      </c>
      <c r="L6" s="82" t="s">
        <v>50</v>
      </c>
      <c r="M6" s="82" t="s">
        <v>33</v>
      </c>
      <c r="N6" s="82" t="s">
        <v>50</v>
      </c>
      <c r="O6" s="82" t="s">
        <v>33</v>
      </c>
      <c r="P6" s="82" t="s">
        <v>50</v>
      </c>
      <c r="Q6" s="82" t="s">
        <v>33</v>
      </c>
      <c r="R6" s="114" t="s">
        <v>50</v>
      </c>
      <c r="S6" s="114" t="s">
        <v>33</v>
      </c>
      <c r="T6" s="114" t="s">
        <v>50</v>
      </c>
      <c r="U6" s="114" t="s">
        <v>33</v>
      </c>
      <c r="V6" s="114" t="s">
        <v>50</v>
      </c>
      <c r="W6" s="120" t="s">
        <v>33</v>
      </c>
    </row>
    <row r="7" spans="1:23" ht="18">
      <c r="A7" s="72" t="s">
        <v>0</v>
      </c>
      <c r="B7" s="103">
        <f aca="true" t="shared" si="0" ref="B7:W7">SUM(B8:B23)</f>
        <v>2</v>
      </c>
      <c r="C7" s="103">
        <f t="shared" si="0"/>
        <v>1</v>
      </c>
      <c r="D7" s="103">
        <f t="shared" si="0"/>
        <v>0</v>
      </c>
      <c r="E7" s="103">
        <f t="shared" si="0"/>
        <v>0</v>
      </c>
      <c r="F7" s="103">
        <f t="shared" si="0"/>
        <v>2</v>
      </c>
      <c r="G7" s="103">
        <f t="shared" si="0"/>
        <v>2</v>
      </c>
      <c r="H7" s="73">
        <f t="shared" si="0"/>
        <v>58</v>
      </c>
      <c r="I7" s="73">
        <f t="shared" si="0"/>
        <v>20</v>
      </c>
      <c r="J7" s="73">
        <f t="shared" si="0"/>
        <v>1209</v>
      </c>
      <c r="K7" s="73">
        <f t="shared" si="0"/>
        <v>316</v>
      </c>
      <c r="L7" s="73">
        <f t="shared" si="0"/>
        <v>545</v>
      </c>
      <c r="M7" s="73">
        <f t="shared" si="0"/>
        <v>42</v>
      </c>
      <c r="N7" s="73">
        <f t="shared" si="0"/>
        <v>35484</v>
      </c>
      <c r="O7" s="73">
        <f t="shared" si="0"/>
        <v>126</v>
      </c>
      <c r="P7" s="73">
        <f t="shared" si="0"/>
        <v>515</v>
      </c>
      <c r="Q7" s="73">
        <f t="shared" si="0"/>
        <v>5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</row>
    <row r="8" spans="1:23" ht="18">
      <c r="A8" s="74" t="s">
        <v>1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75">
        <v>0</v>
      </c>
      <c r="I8" s="75">
        <v>0</v>
      </c>
      <c r="J8" s="75">
        <v>67</v>
      </c>
      <c r="K8" s="75">
        <v>12</v>
      </c>
      <c r="L8" s="75">
        <v>17</v>
      </c>
      <c r="M8" s="75">
        <v>5</v>
      </c>
      <c r="N8" s="75">
        <v>386</v>
      </c>
      <c r="O8" s="75">
        <v>10</v>
      </c>
      <c r="P8" s="75">
        <v>2</v>
      </c>
      <c r="Q8" s="75">
        <v>1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</row>
    <row r="9" spans="1:23" ht="18">
      <c r="A9" s="74" t="s">
        <v>2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75">
        <v>2</v>
      </c>
      <c r="I9" s="75">
        <v>1</v>
      </c>
      <c r="J9" s="75">
        <v>73</v>
      </c>
      <c r="K9" s="75">
        <v>15</v>
      </c>
      <c r="L9" s="75">
        <v>12</v>
      </c>
      <c r="M9" s="75">
        <v>2</v>
      </c>
      <c r="N9" s="75">
        <v>6</v>
      </c>
      <c r="O9" s="75">
        <v>2</v>
      </c>
      <c r="P9" s="75">
        <v>500</v>
      </c>
      <c r="Q9" s="75">
        <v>1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</row>
    <row r="10" spans="1:23" ht="18">
      <c r="A10" s="74" t="s">
        <v>3</v>
      </c>
      <c r="B10" s="104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75">
        <v>1</v>
      </c>
      <c r="I10" s="75">
        <v>1</v>
      </c>
      <c r="J10" s="75">
        <v>158</v>
      </c>
      <c r="K10" s="75">
        <v>52</v>
      </c>
      <c r="L10" s="75">
        <v>60</v>
      </c>
      <c r="M10" s="75">
        <v>7</v>
      </c>
      <c r="N10" s="75">
        <v>2717</v>
      </c>
      <c r="O10" s="75">
        <v>40</v>
      </c>
      <c r="P10" s="75">
        <v>0</v>
      </c>
      <c r="Q10" s="75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</row>
    <row r="11" spans="1:23" ht="18">
      <c r="A11" s="74" t="s">
        <v>4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75">
        <v>0</v>
      </c>
      <c r="I11" s="75">
        <v>0</v>
      </c>
      <c r="J11" s="75">
        <v>118</v>
      </c>
      <c r="K11" s="75">
        <v>22</v>
      </c>
      <c r="L11" s="75">
        <v>5</v>
      </c>
      <c r="M11" s="75">
        <v>2</v>
      </c>
      <c r="N11" s="75">
        <v>1608</v>
      </c>
      <c r="O11" s="75">
        <v>4</v>
      </c>
      <c r="P11" s="75">
        <v>0</v>
      </c>
      <c r="Q11" s="75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</row>
    <row r="12" spans="1:23" ht="18">
      <c r="A12" s="74" t="s">
        <v>5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75">
        <v>31</v>
      </c>
      <c r="I12" s="75">
        <v>7</v>
      </c>
      <c r="J12" s="75">
        <v>176</v>
      </c>
      <c r="K12" s="75">
        <v>44</v>
      </c>
      <c r="L12" s="75">
        <v>62</v>
      </c>
      <c r="M12" s="75">
        <v>4</v>
      </c>
      <c r="N12" s="75">
        <v>669</v>
      </c>
      <c r="O12" s="75">
        <v>7</v>
      </c>
      <c r="P12" s="75">
        <v>3</v>
      </c>
      <c r="Q12" s="75">
        <v>2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</row>
    <row r="13" spans="1:23" ht="18">
      <c r="A13" s="74" t="s">
        <v>6</v>
      </c>
      <c r="B13" s="104">
        <v>0</v>
      </c>
      <c r="C13" s="104">
        <v>0</v>
      </c>
      <c r="D13" s="104">
        <v>0</v>
      </c>
      <c r="E13" s="104">
        <v>0</v>
      </c>
      <c r="F13" s="104">
        <v>1</v>
      </c>
      <c r="G13" s="104">
        <v>1</v>
      </c>
      <c r="H13" s="75">
        <v>4</v>
      </c>
      <c r="I13" s="75">
        <v>3</v>
      </c>
      <c r="J13" s="75">
        <v>128</v>
      </c>
      <c r="K13" s="75">
        <v>45</v>
      </c>
      <c r="L13" s="75">
        <v>14</v>
      </c>
      <c r="M13" s="75">
        <v>5</v>
      </c>
      <c r="N13" s="75">
        <v>15</v>
      </c>
      <c r="O13" s="75">
        <v>5</v>
      </c>
      <c r="P13" s="75">
        <v>0</v>
      </c>
      <c r="Q13" s="75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</row>
    <row r="14" spans="1:23" ht="18">
      <c r="A14" s="74" t="s">
        <v>7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75">
        <v>2</v>
      </c>
      <c r="I14" s="75">
        <v>1</v>
      </c>
      <c r="J14" s="75">
        <v>92</v>
      </c>
      <c r="K14" s="75">
        <v>25</v>
      </c>
      <c r="L14" s="75">
        <v>6</v>
      </c>
      <c r="M14" s="75">
        <v>2</v>
      </c>
      <c r="N14" s="75">
        <v>13</v>
      </c>
      <c r="O14" s="75">
        <v>2</v>
      </c>
      <c r="P14" s="75">
        <v>0</v>
      </c>
      <c r="Q14" s="75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</row>
    <row r="15" spans="1:23" ht="18">
      <c r="A15" s="74" t="s">
        <v>8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75">
        <v>3</v>
      </c>
      <c r="I15" s="75">
        <v>2</v>
      </c>
      <c r="J15" s="75">
        <v>7</v>
      </c>
      <c r="K15" s="75">
        <v>2</v>
      </c>
      <c r="L15" s="75">
        <v>0</v>
      </c>
      <c r="M15" s="75">
        <v>0</v>
      </c>
      <c r="N15" s="75">
        <v>1</v>
      </c>
      <c r="O15" s="75">
        <v>1</v>
      </c>
      <c r="P15" s="75">
        <v>0</v>
      </c>
      <c r="Q15" s="75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</row>
    <row r="16" spans="1:23" ht="18">
      <c r="A16" s="74" t="s">
        <v>9</v>
      </c>
      <c r="B16" s="104">
        <v>0</v>
      </c>
      <c r="C16" s="104">
        <v>0</v>
      </c>
      <c r="D16" s="104">
        <v>0</v>
      </c>
      <c r="E16" s="104">
        <v>0</v>
      </c>
      <c r="F16" s="104">
        <v>1</v>
      </c>
      <c r="G16" s="104">
        <v>1</v>
      </c>
      <c r="H16" s="75">
        <v>2</v>
      </c>
      <c r="I16" s="75">
        <v>1</v>
      </c>
      <c r="J16" s="75">
        <v>135</v>
      </c>
      <c r="K16" s="75">
        <v>32</v>
      </c>
      <c r="L16" s="75">
        <v>29</v>
      </c>
      <c r="M16" s="75">
        <v>6</v>
      </c>
      <c r="N16" s="75">
        <v>10512</v>
      </c>
      <c r="O16" s="75">
        <v>27</v>
      </c>
      <c r="P16" s="75">
        <v>0</v>
      </c>
      <c r="Q16" s="75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</row>
    <row r="17" spans="1:23" ht="18">
      <c r="A17" s="74" t="s">
        <v>10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</row>
    <row r="18" spans="1:23" ht="18">
      <c r="A18" s="74" t="s">
        <v>11</v>
      </c>
      <c r="B18" s="104">
        <v>2</v>
      </c>
      <c r="C18" s="104">
        <v>1</v>
      </c>
      <c r="D18" s="104">
        <v>0</v>
      </c>
      <c r="E18" s="104">
        <v>0</v>
      </c>
      <c r="F18" s="104">
        <v>0</v>
      </c>
      <c r="G18" s="104">
        <v>0</v>
      </c>
      <c r="H18" s="75">
        <v>13</v>
      </c>
      <c r="I18" s="75">
        <v>4</v>
      </c>
      <c r="J18" s="75">
        <v>169</v>
      </c>
      <c r="K18" s="75">
        <v>39</v>
      </c>
      <c r="L18" s="75">
        <v>3</v>
      </c>
      <c r="M18" s="75">
        <v>1</v>
      </c>
      <c r="N18" s="75">
        <v>12716</v>
      </c>
      <c r="O18" s="75">
        <v>11</v>
      </c>
      <c r="P18" s="75">
        <v>0</v>
      </c>
      <c r="Q18" s="75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</row>
    <row r="19" spans="1:23" ht="18">
      <c r="A19" s="74" t="s">
        <v>12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75">
        <v>0</v>
      </c>
      <c r="I19" s="75">
        <v>0</v>
      </c>
      <c r="J19" s="75">
        <v>2</v>
      </c>
      <c r="K19" s="75">
        <v>1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</row>
    <row r="20" spans="1:23" ht="18">
      <c r="A20" s="74" t="s">
        <v>13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75">
        <v>0</v>
      </c>
      <c r="I20" s="75">
        <v>0</v>
      </c>
      <c r="J20" s="75">
        <v>38</v>
      </c>
      <c r="K20" s="75">
        <v>13</v>
      </c>
      <c r="L20" s="75">
        <v>23</v>
      </c>
      <c r="M20" s="75">
        <v>3</v>
      </c>
      <c r="N20" s="75">
        <v>502</v>
      </c>
      <c r="O20" s="75">
        <v>2</v>
      </c>
      <c r="P20" s="75">
        <v>0</v>
      </c>
      <c r="Q20" s="75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</row>
    <row r="21" spans="1:23" ht="18">
      <c r="A21" s="74" t="s">
        <v>14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75">
        <v>0</v>
      </c>
      <c r="I21" s="75">
        <v>0</v>
      </c>
      <c r="J21" s="75">
        <v>5</v>
      </c>
      <c r="K21" s="75">
        <v>2</v>
      </c>
      <c r="L21" s="75">
        <v>300</v>
      </c>
      <c r="M21" s="75">
        <v>1</v>
      </c>
      <c r="N21" s="75">
        <v>4000</v>
      </c>
      <c r="O21" s="75">
        <v>1</v>
      </c>
      <c r="P21" s="75">
        <v>0</v>
      </c>
      <c r="Q21" s="75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</row>
    <row r="22" spans="1:23" ht="18">
      <c r="A22" s="74" t="s">
        <v>15</v>
      </c>
      <c r="B22" s="104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75">
        <v>0</v>
      </c>
      <c r="I22" s="75">
        <v>0</v>
      </c>
      <c r="J22" s="75">
        <v>22</v>
      </c>
      <c r="K22" s="75">
        <v>6</v>
      </c>
      <c r="L22" s="75">
        <v>14</v>
      </c>
      <c r="M22" s="75">
        <v>4</v>
      </c>
      <c r="N22" s="75">
        <v>1500</v>
      </c>
      <c r="O22" s="75">
        <v>1</v>
      </c>
      <c r="P22" s="75">
        <v>0</v>
      </c>
      <c r="Q22" s="75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</row>
    <row r="23" spans="1:23" ht="18">
      <c r="A23" s="76" t="s">
        <v>16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77">
        <v>0</v>
      </c>
      <c r="I23" s="77">
        <v>0</v>
      </c>
      <c r="J23" s="77">
        <v>19</v>
      </c>
      <c r="K23" s="77">
        <v>6</v>
      </c>
      <c r="L23" s="77">
        <v>0</v>
      </c>
      <c r="M23" s="77">
        <v>0</v>
      </c>
      <c r="N23" s="77">
        <v>839</v>
      </c>
      <c r="O23" s="77">
        <v>13</v>
      </c>
      <c r="P23" s="77">
        <v>10</v>
      </c>
      <c r="Q23" s="77">
        <v>1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</row>
  </sheetData>
  <sheetProtection/>
  <mergeCells count="14">
    <mergeCell ref="H4:I4"/>
    <mergeCell ref="J4:K4"/>
    <mergeCell ref="L4:M4"/>
    <mergeCell ref="N4:O4"/>
    <mergeCell ref="P4:Q4"/>
    <mergeCell ref="R4:S4"/>
    <mergeCell ref="T4:U4"/>
    <mergeCell ref="V4:W4"/>
    <mergeCell ref="A1:W1"/>
    <mergeCell ref="A3:A6"/>
    <mergeCell ref="B3:W3"/>
    <mergeCell ref="B4:C4"/>
    <mergeCell ref="D4:E4"/>
    <mergeCell ref="F4:G4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2.00390625" style="0" bestFit="1" customWidth="1"/>
    <col min="2" max="2" width="9.00390625" style="0" bestFit="1" customWidth="1"/>
    <col min="3" max="3" width="6.7109375" style="0" bestFit="1" customWidth="1"/>
    <col min="4" max="4" width="10.421875" style="0" bestFit="1" customWidth="1"/>
    <col min="5" max="5" width="8.140625" style="0" bestFit="1" customWidth="1"/>
    <col min="6" max="6" width="7.7109375" style="0" bestFit="1" customWidth="1"/>
    <col min="7" max="7" width="11.00390625" style="0" bestFit="1" customWidth="1"/>
    <col min="8" max="8" width="9.421875" style="0" bestFit="1" customWidth="1"/>
    <col min="9" max="9" width="8.8515625" style="0" bestFit="1" customWidth="1"/>
    <col min="10" max="10" width="10.00390625" style="0" bestFit="1" customWidth="1"/>
    <col min="11" max="11" width="9.421875" style="0" bestFit="1" customWidth="1"/>
    <col min="12" max="12" width="10.8515625" style="0" bestFit="1" customWidth="1"/>
    <col min="13" max="13" width="8.7109375" style="0" bestFit="1" customWidth="1"/>
    <col min="14" max="14" width="9.00390625" style="0" bestFit="1" customWidth="1"/>
    <col min="15" max="16" width="5.8515625" style="0" bestFit="1" customWidth="1"/>
  </cols>
  <sheetData>
    <row r="1" spans="1:16" ht="31.5">
      <c r="A1" s="207" t="s">
        <v>109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2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">
      <c r="A3" s="204" t="s">
        <v>18</v>
      </c>
      <c r="B3" s="89" t="s">
        <v>110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2" t="s">
        <v>111</v>
      </c>
      <c r="O3" s="89" t="s">
        <v>112</v>
      </c>
      <c r="P3" s="91"/>
    </row>
    <row r="4" spans="1:16" ht="18">
      <c r="A4" s="205"/>
      <c r="B4" s="92" t="s">
        <v>113</v>
      </c>
      <c r="C4" s="93" t="s">
        <v>114</v>
      </c>
      <c r="D4" s="92" t="s">
        <v>115</v>
      </c>
      <c r="E4" s="94" t="s">
        <v>116</v>
      </c>
      <c r="F4" s="92" t="s">
        <v>117</v>
      </c>
      <c r="G4" s="94" t="s">
        <v>118</v>
      </c>
      <c r="H4" s="92" t="s">
        <v>119</v>
      </c>
      <c r="I4" s="94" t="s">
        <v>120</v>
      </c>
      <c r="J4" s="92" t="s">
        <v>121</v>
      </c>
      <c r="K4" s="94" t="s">
        <v>122</v>
      </c>
      <c r="L4" s="92" t="s">
        <v>123</v>
      </c>
      <c r="M4" s="92" t="s">
        <v>124</v>
      </c>
      <c r="N4" s="95" t="s">
        <v>113</v>
      </c>
      <c r="O4" s="94" t="s">
        <v>125</v>
      </c>
      <c r="P4" s="92" t="s">
        <v>126</v>
      </c>
    </row>
    <row r="5" spans="1:16" ht="18">
      <c r="A5" s="206"/>
      <c r="B5" s="96" t="s">
        <v>127</v>
      </c>
      <c r="C5" s="97" t="s">
        <v>127</v>
      </c>
      <c r="D5" s="96" t="s">
        <v>127</v>
      </c>
      <c r="E5" s="98" t="s">
        <v>127</v>
      </c>
      <c r="F5" s="96" t="s">
        <v>127</v>
      </c>
      <c r="G5" s="98" t="s">
        <v>127</v>
      </c>
      <c r="H5" s="96" t="s">
        <v>127</v>
      </c>
      <c r="I5" s="98" t="s">
        <v>127</v>
      </c>
      <c r="J5" s="96" t="s">
        <v>127</v>
      </c>
      <c r="K5" s="98" t="s">
        <v>127</v>
      </c>
      <c r="L5" s="96" t="s">
        <v>127</v>
      </c>
      <c r="M5" s="96" t="s">
        <v>127</v>
      </c>
      <c r="N5" s="96" t="s">
        <v>127</v>
      </c>
      <c r="O5" s="98" t="s">
        <v>127</v>
      </c>
      <c r="P5" s="96" t="s">
        <v>127</v>
      </c>
    </row>
    <row r="6" spans="1:16" ht="21">
      <c r="A6" s="83" t="s">
        <v>0</v>
      </c>
      <c r="B6" s="73">
        <f>SUM(B7:B22)</f>
        <v>4</v>
      </c>
      <c r="C6" s="73">
        <f aca="true" t="shared" si="0" ref="C6:P6">SUM(C7:C22)</f>
        <v>15</v>
      </c>
      <c r="D6" s="73">
        <f t="shared" si="0"/>
        <v>0</v>
      </c>
      <c r="E6" s="73">
        <f t="shared" si="0"/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  <c r="L6" s="73">
        <f t="shared" si="0"/>
        <v>0</v>
      </c>
      <c r="M6" s="73">
        <f t="shared" si="0"/>
        <v>0</v>
      </c>
      <c r="N6" s="73">
        <f t="shared" si="0"/>
        <v>282</v>
      </c>
      <c r="O6" s="73">
        <f t="shared" si="0"/>
        <v>22</v>
      </c>
      <c r="P6" s="73">
        <f t="shared" si="0"/>
        <v>564</v>
      </c>
    </row>
    <row r="7" spans="1:16" ht="21">
      <c r="A7" s="84" t="s">
        <v>1</v>
      </c>
      <c r="B7" s="75">
        <v>0</v>
      </c>
      <c r="C7" s="75">
        <v>6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27</v>
      </c>
      <c r="O7" s="75">
        <v>0</v>
      </c>
      <c r="P7" s="75">
        <v>21</v>
      </c>
    </row>
    <row r="8" spans="1:16" ht="21">
      <c r="A8" s="85" t="s">
        <v>2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6</v>
      </c>
      <c r="O8" s="75">
        <v>0</v>
      </c>
      <c r="P8" s="75">
        <v>61</v>
      </c>
    </row>
    <row r="9" spans="1:16" ht="21">
      <c r="A9" s="85" t="s">
        <v>3</v>
      </c>
      <c r="B9" s="75">
        <v>0</v>
      </c>
      <c r="C9" s="75">
        <v>2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15</v>
      </c>
      <c r="O9" s="75">
        <v>0</v>
      </c>
      <c r="P9" s="75">
        <v>90</v>
      </c>
    </row>
    <row r="10" spans="1:16" ht="21">
      <c r="A10" s="85" t="s">
        <v>4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11</v>
      </c>
      <c r="O10" s="75">
        <v>0</v>
      </c>
      <c r="P10" s="75">
        <v>18</v>
      </c>
    </row>
    <row r="11" spans="1:16" ht="21">
      <c r="A11" s="85" t="s">
        <v>5</v>
      </c>
      <c r="B11" s="75">
        <v>0</v>
      </c>
      <c r="C11" s="75">
        <v>1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10</v>
      </c>
      <c r="O11" s="75">
        <v>0</v>
      </c>
      <c r="P11" s="75">
        <v>24</v>
      </c>
    </row>
    <row r="12" spans="1:16" ht="21">
      <c r="A12" s="85" t="s">
        <v>6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5</v>
      </c>
      <c r="O12" s="75">
        <v>0</v>
      </c>
      <c r="P12" s="75">
        <v>14</v>
      </c>
    </row>
    <row r="13" spans="1:16" ht="21">
      <c r="A13" s="85" t="s">
        <v>7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23</v>
      </c>
      <c r="O13" s="75">
        <v>12</v>
      </c>
      <c r="P13" s="75">
        <v>64</v>
      </c>
    </row>
    <row r="14" spans="1:16" ht="21">
      <c r="A14" s="85" t="s">
        <v>8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9</v>
      </c>
      <c r="O14" s="75">
        <v>8</v>
      </c>
      <c r="P14" s="75">
        <v>19</v>
      </c>
    </row>
    <row r="15" spans="1:16" ht="21">
      <c r="A15" s="85" t="s">
        <v>9</v>
      </c>
      <c r="B15" s="75">
        <v>1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22</v>
      </c>
      <c r="O15" s="75">
        <v>0</v>
      </c>
      <c r="P15" s="75">
        <v>69</v>
      </c>
    </row>
    <row r="16" spans="1:16" ht="21">
      <c r="A16" s="85" t="s">
        <v>10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19</v>
      </c>
      <c r="O16" s="75">
        <v>0</v>
      </c>
      <c r="P16" s="75">
        <v>1</v>
      </c>
    </row>
    <row r="17" spans="1:16" ht="21">
      <c r="A17" s="85" t="s">
        <v>11</v>
      </c>
      <c r="B17" s="75">
        <v>3</v>
      </c>
      <c r="C17" s="75">
        <v>6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99</v>
      </c>
      <c r="O17" s="75">
        <v>0</v>
      </c>
      <c r="P17" s="75">
        <v>19</v>
      </c>
    </row>
    <row r="18" spans="1:16" ht="21">
      <c r="A18" s="85" t="s">
        <v>12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7</v>
      </c>
      <c r="O18" s="75">
        <v>1</v>
      </c>
      <c r="P18" s="75">
        <v>2</v>
      </c>
    </row>
    <row r="19" spans="1:16" ht="21">
      <c r="A19" s="85" t="s">
        <v>13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9</v>
      </c>
      <c r="O19" s="75">
        <v>0</v>
      </c>
      <c r="P19" s="75">
        <v>51</v>
      </c>
    </row>
    <row r="20" spans="1:16" ht="21">
      <c r="A20" s="85" t="s">
        <v>14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4</v>
      </c>
      <c r="O20" s="75">
        <v>0</v>
      </c>
      <c r="P20" s="75">
        <v>17</v>
      </c>
    </row>
    <row r="21" spans="1:16" ht="21">
      <c r="A21" s="85" t="s">
        <v>15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9</v>
      </c>
      <c r="O21" s="75">
        <v>0</v>
      </c>
      <c r="P21" s="75">
        <v>85</v>
      </c>
    </row>
    <row r="22" spans="1:16" ht="21">
      <c r="A22" s="86" t="s">
        <v>16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7</v>
      </c>
      <c r="O22" s="77">
        <v>1</v>
      </c>
      <c r="P22" s="77">
        <v>9</v>
      </c>
    </row>
  </sheetData>
  <sheetProtection/>
  <mergeCells count="2">
    <mergeCell ref="A3:A5"/>
    <mergeCell ref="A1:P1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0.00390625" style="0" bestFit="1" customWidth="1"/>
    <col min="2" max="2" width="8.28125" style="0" bestFit="1" customWidth="1"/>
    <col min="3" max="3" width="7.57421875" style="0" bestFit="1" customWidth="1"/>
    <col min="4" max="4" width="7.140625" style="0" bestFit="1" customWidth="1"/>
    <col min="5" max="5" width="10.140625" style="0" bestFit="1" customWidth="1"/>
    <col min="6" max="6" width="8.7109375" style="0" customWidth="1"/>
    <col min="7" max="7" width="10.28125" style="0" customWidth="1"/>
    <col min="8" max="8" width="11.28125" style="0" customWidth="1"/>
    <col min="9" max="9" width="9.8515625" style="0" bestFit="1" customWidth="1"/>
    <col min="10" max="10" width="10.140625" style="0" bestFit="1" customWidth="1"/>
    <col min="11" max="11" width="11.140625" style="0" bestFit="1" customWidth="1"/>
    <col min="12" max="12" width="8.28125" style="0" bestFit="1" customWidth="1"/>
    <col min="13" max="13" width="7.140625" style="0" bestFit="1" customWidth="1"/>
    <col min="14" max="14" width="6.00390625" style="0" bestFit="1" customWidth="1"/>
    <col min="15" max="15" width="6.421875" style="0" bestFit="1" customWidth="1"/>
    <col min="16" max="16" width="5.00390625" style="0" bestFit="1" customWidth="1"/>
    <col min="17" max="17" width="7.140625" style="0" bestFit="1" customWidth="1"/>
  </cols>
  <sheetData>
    <row r="1" spans="1:17" ht="31.5">
      <c r="A1" s="207" t="s">
        <v>128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87"/>
    </row>
    <row r="2" spans="1:17" s="127" customFormat="1" ht="18">
      <c r="A2" s="80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0"/>
    </row>
    <row r="3" spans="1:17" s="127" customFormat="1" ht="18">
      <c r="A3" s="169" t="s">
        <v>18</v>
      </c>
      <c r="B3" s="121" t="s">
        <v>129</v>
      </c>
      <c r="C3" s="122"/>
      <c r="D3" s="122"/>
      <c r="E3" s="123"/>
      <c r="F3" s="124" t="s">
        <v>130</v>
      </c>
      <c r="G3" s="125" t="s">
        <v>131</v>
      </c>
      <c r="H3" s="126" t="s">
        <v>131</v>
      </c>
      <c r="I3" s="208" t="s">
        <v>132</v>
      </c>
      <c r="J3" s="121" t="s">
        <v>133</v>
      </c>
      <c r="K3" s="123"/>
      <c r="L3" s="121" t="s">
        <v>134</v>
      </c>
      <c r="M3" s="123"/>
      <c r="N3" s="121" t="s">
        <v>135</v>
      </c>
      <c r="O3" s="122"/>
      <c r="P3" s="122"/>
      <c r="Q3" s="123"/>
    </row>
    <row r="4" spans="1:17" s="127" customFormat="1" ht="18">
      <c r="A4" s="170"/>
      <c r="B4" s="125" t="s">
        <v>136</v>
      </c>
      <c r="C4" s="126" t="s">
        <v>137</v>
      </c>
      <c r="D4" s="128" t="s">
        <v>138</v>
      </c>
      <c r="E4" s="211" t="s">
        <v>139</v>
      </c>
      <c r="F4" s="129" t="s">
        <v>127</v>
      </c>
      <c r="G4" s="130" t="s">
        <v>140</v>
      </c>
      <c r="H4" s="129" t="s">
        <v>141</v>
      </c>
      <c r="I4" s="209"/>
      <c r="J4" s="213" t="s">
        <v>142</v>
      </c>
      <c r="K4" s="213" t="s">
        <v>143</v>
      </c>
      <c r="L4" s="126" t="s">
        <v>136</v>
      </c>
      <c r="M4" s="131" t="s">
        <v>138</v>
      </c>
      <c r="N4" s="126" t="s">
        <v>144</v>
      </c>
      <c r="O4" s="131" t="s">
        <v>145</v>
      </c>
      <c r="P4" s="126" t="s">
        <v>146</v>
      </c>
      <c r="Q4" s="132" t="s">
        <v>138</v>
      </c>
    </row>
    <row r="5" spans="1:17" s="127" customFormat="1" ht="18">
      <c r="A5" s="171"/>
      <c r="B5" s="133" t="s">
        <v>49</v>
      </c>
      <c r="C5" s="134"/>
      <c r="D5" s="135"/>
      <c r="E5" s="212"/>
      <c r="F5" s="134"/>
      <c r="G5" s="133" t="s">
        <v>127</v>
      </c>
      <c r="H5" s="134" t="s">
        <v>127</v>
      </c>
      <c r="I5" s="210"/>
      <c r="J5" s="214"/>
      <c r="K5" s="214"/>
      <c r="L5" s="134"/>
      <c r="M5" s="135"/>
      <c r="N5" s="134"/>
      <c r="O5" s="135"/>
      <c r="P5" s="134"/>
      <c r="Q5" s="136"/>
    </row>
    <row r="6" spans="1:17" s="127" customFormat="1" ht="18">
      <c r="A6" s="137" t="s">
        <v>0</v>
      </c>
      <c r="B6" s="64">
        <f>SUM(B7:B22)</f>
        <v>1</v>
      </c>
      <c r="C6" s="64">
        <f aca="true" t="shared" si="0" ref="C6:Q6">SUM(C7:C22)</f>
        <v>9</v>
      </c>
      <c r="D6" s="64">
        <f t="shared" si="0"/>
        <v>1</v>
      </c>
      <c r="E6" s="64">
        <f t="shared" si="0"/>
        <v>0</v>
      </c>
      <c r="F6" s="64">
        <f t="shared" si="0"/>
        <v>0</v>
      </c>
      <c r="G6" s="64">
        <f t="shared" si="0"/>
        <v>1</v>
      </c>
      <c r="H6" s="64">
        <f t="shared" si="0"/>
        <v>0</v>
      </c>
      <c r="I6" s="64">
        <f t="shared" si="0"/>
        <v>0</v>
      </c>
      <c r="J6" s="64">
        <f t="shared" si="0"/>
        <v>4</v>
      </c>
      <c r="K6" s="64">
        <f t="shared" si="0"/>
        <v>0</v>
      </c>
      <c r="L6" s="64">
        <f t="shared" si="0"/>
        <v>0</v>
      </c>
      <c r="M6" s="64">
        <f t="shared" si="0"/>
        <v>0</v>
      </c>
      <c r="N6" s="64">
        <f t="shared" si="0"/>
        <v>0</v>
      </c>
      <c r="O6" s="64">
        <f t="shared" si="0"/>
        <v>0</v>
      </c>
      <c r="P6" s="64">
        <f t="shared" si="0"/>
        <v>0</v>
      </c>
      <c r="Q6" s="64">
        <f t="shared" si="0"/>
        <v>0</v>
      </c>
    </row>
    <row r="7" spans="1:17" s="127" customFormat="1" ht="18.75">
      <c r="A7" s="138" t="s">
        <v>1</v>
      </c>
      <c r="B7" s="57">
        <v>1</v>
      </c>
      <c r="C7" s="57">
        <v>1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1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</row>
    <row r="8" spans="1:17" s="127" customFormat="1" ht="18.75">
      <c r="A8" s="139" t="s">
        <v>2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</row>
    <row r="9" spans="1:17" s="127" customFormat="1" ht="18.75">
      <c r="A9" s="139" t="s">
        <v>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</row>
    <row r="10" spans="1:17" s="127" customFormat="1" ht="18.75">
      <c r="A10" s="139" t="s">
        <v>4</v>
      </c>
      <c r="B10" s="57">
        <v>0</v>
      </c>
      <c r="C10" s="57">
        <v>1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</row>
    <row r="11" spans="1:17" s="127" customFormat="1" ht="18.75">
      <c r="A11" s="139" t="s">
        <v>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1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</row>
    <row r="12" spans="1:17" s="127" customFormat="1" ht="18.75">
      <c r="A12" s="139" t="s">
        <v>6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</row>
    <row r="13" spans="1:17" s="127" customFormat="1" ht="18.75">
      <c r="A13" s="139" t="s">
        <v>7</v>
      </c>
      <c r="B13" s="57">
        <v>0</v>
      </c>
      <c r="C13" s="57">
        <v>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</row>
    <row r="14" spans="1:17" s="127" customFormat="1" ht="18.75">
      <c r="A14" s="139" t="s">
        <v>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</row>
    <row r="15" spans="1:17" s="127" customFormat="1" ht="18.75">
      <c r="A15" s="139" t="s">
        <v>9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</row>
    <row r="16" spans="1:17" s="127" customFormat="1" ht="18.75">
      <c r="A16" s="139" t="s">
        <v>10</v>
      </c>
      <c r="B16" s="57">
        <v>0</v>
      </c>
      <c r="C16" s="57">
        <v>2</v>
      </c>
      <c r="D16" s="57">
        <v>0</v>
      </c>
      <c r="E16" s="57">
        <v>0</v>
      </c>
      <c r="F16" s="57">
        <v>0</v>
      </c>
      <c r="G16" s="57">
        <v>1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</row>
    <row r="17" spans="1:17" s="127" customFormat="1" ht="18.75">
      <c r="A17" s="139" t="s">
        <v>11</v>
      </c>
      <c r="B17" s="57">
        <v>0</v>
      </c>
      <c r="C17" s="57">
        <v>3</v>
      </c>
      <c r="D17" s="57">
        <v>1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2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</row>
    <row r="18" spans="1:17" s="127" customFormat="1" ht="18.75">
      <c r="A18" s="139" t="s">
        <v>12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</row>
    <row r="19" spans="1:17" s="127" customFormat="1" ht="18.75">
      <c r="A19" s="139" t="s">
        <v>13</v>
      </c>
      <c r="B19" s="57">
        <v>0</v>
      </c>
      <c r="C19" s="57">
        <v>1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</row>
    <row r="20" spans="1:17" s="127" customFormat="1" ht="18.75">
      <c r="A20" s="139" t="s">
        <v>14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</row>
    <row r="21" spans="1:17" s="127" customFormat="1" ht="18.75">
      <c r="A21" s="139" t="s">
        <v>15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</row>
    <row r="22" spans="1:17" s="127" customFormat="1" ht="18.75">
      <c r="A22" s="140" t="s">
        <v>16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</row>
  </sheetData>
  <sheetProtection/>
  <mergeCells count="6">
    <mergeCell ref="A1:P1"/>
    <mergeCell ref="A3:A5"/>
    <mergeCell ref="I3:I5"/>
    <mergeCell ref="E4:E5"/>
    <mergeCell ref="J4:J5"/>
    <mergeCell ref="K4:K5"/>
  </mergeCells>
  <printOptions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Lemel</cp:lastModifiedBy>
  <cp:lastPrinted>2010-01-22T00:56:30Z</cp:lastPrinted>
  <dcterms:created xsi:type="dcterms:W3CDTF">2006-10-17T10:21:32Z</dcterms:created>
  <dcterms:modified xsi:type="dcterms:W3CDTF">2012-03-22T02:41:32Z</dcterms:modified>
  <cp:category/>
  <cp:version/>
  <cp:contentType/>
  <cp:contentStatus/>
</cp:coreProperties>
</file>