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130" tabRatio="701" activeTab="0"/>
  </bookViews>
  <sheets>
    <sheet name="สงขลา" sheetId="1" r:id="rId1"/>
    <sheet name="แพะ" sheetId="2" r:id="rId2"/>
    <sheet name="โคเนื้อ" sheetId="3" r:id="rId3"/>
    <sheet name="สัตว์ปีก" sheetId="4" r:id="rId4"/>
    <sheet name="สุกร" sheetId="5" r:id="rId5"/>
    <sheet name="แกะ" sheetId="6" r:id="rId6"/>
    <sheet name="กระบือ" sheetId="7" r:id="rId7"/>
    <sheet name="สรุปจำนวนกลุ่ม" sheetId="8" r:id="rId8"/>
  </sheets>
  <definedNames>
    <definedName name="_xlnm.Print_Area" localSheetId="6">'กระบือ'!$A$1:$P$8</definedName>
    <definedName name="_xlnm.Print_Area" localSheetId="5">'แกะ'!$A$1:$P$6</definedName>
    <definedName name="_xlnm.Print_Area" localSheetId="2">'โคเนื้อ'!$A$1:$P$58</definedName>
    <definedName name="_xlnm.Print_Area" localSheetId="1">'แพะ'!$A$1:$P$159</definedName>
    <definedName name="_xlnm.Print_Area" localSheetId="3">'สัตว์ปีก'!$A$1:$P$75</definedName>
    <definedName name="_xlnm.Print_Area" localSheetId="4">'สุกร'!$A$1:$P$10</definedName>
    <definedName name="_xlnm.Print_Titles" localSheetId="6">'กระบือ'!$3:$4</definedName>
    <definedName name="_xlnm.Print_Titles" localSheetId="5">'แกะ'!$3:$4</definedName>
    <definedName name="_xlnm.Print_Titles" localSheetId="2">'โคเนื้อ'!$3:$4</definedName>
    <definedName name="_xlnm.Print_Titles" localSheetId="1">'แพะ'!$3:$4</definedName>
    <definedName name="_xlnm.Print_Titles" localSheetId="0">'สงขลา'!$3:$4</definedName>
    <definedName name="_xlnm.Print_Titles" localSheetId="3">'สัตว์ปีก'!$3:$4</definedName>
    <definedName name="_xlnm.Print_Titles" localSheetId="4">'สุกร'!$3:$4</definedName>
  </definedNames>
  <calcPr fullCalcOnLoad="1"/>
</workbook>
</file>

<file path=xl/sharedStrings.xml><?xml version="1.0" encoding="utf-8"?>
<sst xmlns="http://schemas.openxmlformats.org/spreadsheetml/2006/main" count="4306" uniqueCount="733">
  <si>
    <t>ที่</t>
  </si>
  <si>
    <t>อำเภอ</t>
  </si>
  <si>
    <t>ศรีสะเกษ</t>
  </si>
  <si>
    <t>เลขทะเบียน</t>
  </si>
  <si>
    <t>ชื่อกลุ่มเกษตรกร</t>
  </si>
  <si>
    <t>1</t>
  </si>
  <si>
    <t>สมุทรสงคราม</t>
  </si>
  <si>
    <t>11</t>
  </si>
  <si>
    <t>เมือง</t>
  </si>
  <si>
    <t>2</t>
  </si>
  <si>
    <t>33</t>
  </si>
  <si>
    <t>พะเยา</t>
  </si>
  <si>
    <t>14</t>
  </si>
  <si>
    <t>21</t>
  </si>
  <si>
    <t>ร้อยเอ็ด</t>
  </si>
  <si>
    <t>ชัยภูมิ</t>
  </si>
  <si>
    <t>ระยอง</t>
  </si>
  <si>
    <t>ชัยนาท</t>
  </si>
  <si>
    <t>22</t>
  </si>
  <si>
    <t>ลพบุรี</t>
  </si>
  <si>
    <t>อุตรดิตถ์</t>
  </si>
  <si>
    <t>ยโสธร</t>
  </si>
  <si>
    <t>หนองบัวลำภู</t>
  </si>
  <si>
    <t>ฉะเชิงเทรา</t>
  </si>
  <si>
    <t>อุทัยธานี</t>
  </si>
  <si>
    <t>หนองคาย</t>
  </si>
  <si>
    <t>สระบุรี</t>
  </si>
  <si>
    <t>23</t>
  </si>
  <si>
    <t>สตูล</t>
  </si>
  <si>
    <t>อุดรธานี</t>
  </si>
  <si>
    <t>มุกดาหาร</t>
  </si>
  <si>
    <t>บึงกาฬ</t>
  </si>
  <si>
    <t>อำนาจเจริญ</t>
  </si>
  <si>
    <t>สงขลา</t>
  </si>
  <si>
    <t>กลุ่มเกษตรกรผู้เลี้ยงแพะบ้านโครง</t>
  </si>
  <si>
    <t>นาทวี</t>
  </si>
  <si>
    <t>กลุ่มเกษตรกรผู้เลี้ยงแพะบ้านปลักผอม-บ้านซองเหนือ</t>
  </si>
  <si>
    <t>กลุ่มเกษตรกรผู้เลี้ยงโคเนื้อบ้านโพรงจระเข้</t>
  </si>
  <si>
    <t>กลุ่มเกษตรกรผู้เลี้ยงแพะบ้านโพรงจระเข้</t>
  </si>
  <si>
    <t>กลุ่มเกษตรกรผู้เลี้ยงแพะดาวกระจาย</t>
  </si>
  <si>
    <t>กลุ่มเกษตรกรผู้เลี้ยงแพะต้นน้ำนาทวี</t>
  </si>
  <si>
    <t>กลุ่มเกษตรกรผู้เลี้ยงโคเนื้อบ้านปริก</t>
  </si>
  <si>
    <t>กลุ่มเกษตรกรผู้เลี้ยงไก่พื้นเมืองกระแสสินธุ์</t>
  </si>
  <si>
    <t>กระแสสินธุ์</t>
  </si>
  <si>
    <t>กลุ่มเกษตรกรผู้เลี้ยงโคคลองบ่วง</t>
  </si>
  <si>
    <t>นาหม่อม</t>
  </si>
  <si>
    <t>กลุ่มเกษตรกรเลี้ยงสุกรบ้านทุ่งนนท์</t>
  </si>
  <si>
    <t>คลองหอยโข่ง</t>
  </si>
  <si>
    <t>กลุ่มเกษตรกรผู้เลี้ยงสุกรทุ่งตำเสา</t>
  </si>
  <si>
    <t>หาดใหญ่</t>
  </si>
  <si>
    <t>กลุ่มเกษตรกรผู้เลี้ยงเป็ด</t>
  </si>
  <si>
    <t>35</t>
  </si>
  <si>
    <t>กลุ่มเกษตรกรโคเนื้อ</t>
  </si>
  <si>
    <t>รัตภูมิ</t>
  </si>
  <si>
    <t>กลุ่มเกษตรกรเลี้ยงแพะ-แกะบ้านคลองต่อ</t>
  </si>
  <si>
    <t>สะเดา</t>
  </si>
  <si>
    <t>ขอนแก่น</t>
  </si>
  <si>
    <t>ราชบุรี</t>
  </si>
  <si>
    <t>นครพนม</t>
  </si>
  <si>
    <t>นาหว้า</t>
  </si>
  <si>
    <t>สุโขทัย</t>
  </si>
  <si>
    <t>-</t>
  </si>
  <si>
    <t>กรุงเทพมหานคร</t>
  </si>
  <si>
    <t>นนทบุรี</t>
  </si>
  <si>
    <t>ปทุมธานี</t>
  </si>
  <si>
    <t>พระนครศรีอยุธยา</t>
  </si>
  <si>
    <t>อ่างทอง</t>
  </si>
  <si>
    <t>สิงห์บุรี</t>
  </si>
  <si>
    <t>สุพรรณบุรี</t>
  </si>
  <si>
    <t>ชลบุรี</t>
  </si>
  <si>
    <t>จันทบุรี</t>
  </si>
  <si>
    <t>ตราด</t>
  </si>
  <si>
    <t>นครนายก</t>
  </si>
  <si>
    <t>ปราจีนบุรี</t>
  </si>
  <si>
    <t>นครราชสีมา</t>
  </si>
  <si>
    <t>บุรีรัมย์</t>
  </si>
  <si>
    <t>สุรินทร์</t>
  </si>
  <si>
    <t>อุบลราชธานี</t>
  </si>
  <si>
    <t>เลย</t>
  </si>
  <si>
    <t>มหาสารคาม</t>
  </si>
  <si>
    <t>กาฬสินธุ์</t>
  </si>
  <si>
    <t>เชียงใหม่</t>
  </si>
  <si>
    <t>ลำพูน</t>
  </si>
  <si>
    <t>ลำปาง</t>
  </si>
  <si>
    <t>แพร่</t>
  </si>
  <si>
    <t>น่าน</t>
  </si>
  <si>
    <t>เชียงราย</t>
  </si>
  <si>
    <t>แม่ฮ่องสอน</t>
  </si>
  <si>
    <t>นครสวรรค์</t>
  </si>
  <si>
    <t>กำแพงเพชร</t>
  </si>
  <si>
    <t>ตาก</t>
  </si>
  <si>
    <t>พิษณุโลก</t>
  </si>
  <si>
    <t>พิจิตร</t>
  </si>
  <si>
    <t>กาญจนบุรี</t>
  </si>
  <si>
    <t>นครปฐม</t>
  </si>
  <si>
    <t>สมุทรสาคร</t>
  </si>
  <si>
    <t>เพชรบุรี</t>
  </si>
  <si>
    <t>ประจวบคีรีขันธ์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</si>
  <si>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</si>
  <si>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</si>
  <si>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</si>
  <si>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</si>
  <si>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</si>
  <si>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</si>
  <si>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</si>
  <si>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ตรัง</t>
  </si>
  <si>
    <t>พัทลุง</t>
  </si>
  <si>
    <t>ปัตตานี</t>
  </si>
  <si>
    <t>ยะลา</t>
  </si>
  <si>
    <t>นราธิวาส</t>
  </si>
  <si>
    <t>เพชรบูรณ์</t>
  </si>
  <si>
    <t>24</t>
  </si>
  <si>
    <t>สกลนคร</t>
  </si>
  <si>
    <t>ท่าม่วง</t>
  </si>
  <si>
    <t>ตลิ่งชัน</t>
  </si>
  <si>
    <t>ท่าช้าง</t>
  </si>
  <si>
    <t>กลุ่มเกษตรกรเลี้ยงโคพันธุ์เนื้อ</t>
  </si>
  <si>
    <t>บ้านนา</t>
  </si>
  <si>
    <t>สมุทรปราการ</t>
  </si>
  <si>
    <t>สระแก้ว</t>
  </si>
  <si>
    <t>สทิงพระ</t>
  </si>
  <si>
    <t>จะนะ</t>
  </si>
  <si>
    <t>เทพา</t>
  </si>
  <si>
    <t>สะบ้าย้อย</t>
  </si>
  <si>
    <t>ระโนด</t>
  </si>
  <si>
    <t>บางกล่ำ</t>
  </si>
  <si>
    <t>สิงหนคร</t>
  </si>
  <si>
    <t>รวม</t>
  </si>
  <si>
    <t>วิสาหกิจชุมชน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</si>
  <si>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</si>
  <si>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</si>
  <si>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</si>
  <si>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</si>
  <si>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</si>
  <si>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</si>
  <si>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</si>
  <si>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</si>
  <si>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</si>
  <si>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</si>
  <si>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</si>
  <si>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</si>
  <si>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</si>
  <si>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</si>
  <si>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</si>
  <si>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</si>
  <si>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</si>
  <si>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</si>
  <si>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</si>
  <si>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</si>
  <si>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</si>
  <si>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</si>
  <si>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</si>
  <si>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โคเนื้อ</t>
  </si>
  <si>
    <t>กระบือ</t>
  </si>
  <si>
    <t>สุกร</t>
  </si>
  <si>
    <t>แพะเนื้อ</t>
  </si>
  <si>
    <t>แพะนม</t>
  </si>
  <si>
    <t>แกะ</t>
  </si>
  <si>
    <t>ไก่ไข่</t>
  </si>
  <si>
    <t>ไก่พื้นเมือง</t>
  </si>
  <si>
    <t>เป็ดเนื้อ</t>
  </si>
  <si>
    <t>เป็ดไข่</t>
  </si>
  <si>
    <t>ชนิดปศุสัตว์</t>
  </si>
  <si>
    <t>บ้านเลขที่</t>
  </si>
  <si>
    <t>หมู่ที่</t>
  </si>
  <si>
    <t>ตำบล</t>
  </si>
  <si>
    <t xml:space="preserve">คลองรี </t>
  </si>
  <si>
    <t xml:space="preserve"> 1/1</t>
  </si>
  <si>
    <t>คลองเปียะ</t>
  </si>
  <si>
    <t xml:space="preserve"> 56/1 </t>
  </si>
  <si>
    <t xml:space="preserve">ท่าม่วง </t>
  </si>
  <si>
    <t xml:space="preserve">เขาแดง  </t>
  </si>
  <si>
    <t>บ้านขาว</t>
  </si>
  <si>
    <t xml:space="preserve"> 207/2 </t>
  </si>
  <si>
    <t xml:space="preserve">ท่าช้าง </t>
  </si>
  <si>
    <t xml:space="preserve"> 80/1</t>
  </si>
  <si>
    <t>วัดขนุน</t>
  </si>
  <si>
    <t>21/1</t>
  </si>
  <si>
    <t>ประกอบ</t>
  </si>
  <si>
    <t>73</t>
  </si>
  <si>
    <t>ท่าประดู่</t>
  </si>
  <si>
    <t>ฉาง</t>
  </si>
  <si>
    <t>10</t>
  </si>
  <si>
    <t>ทับช้าง</t>
  </si>
  <si>
    <t>67/1</t>
  </si>
  <si>
    <t>โคกม่วง</t>
  </si>
  <si>
    <t>87/2</t>
  </si>
  <si>
    <t>ทุ่งตำเสา</t>
  </si>
  <si>
    <t>50/2</t>
  </si>
  <si>
    <t>เกาะแต้ว</t>
  </si>
  <si>
    <t>12/1</t>
  </si>
  <si>
    <t>เขาพระ</t>
  </si>
  <si>
    <t>ทุ่งหมอ</t>
  </si>
  <si>
    <t>80/2</t>
  </si>
  <si>
    <t>25/1</t>
  </si>
  <si>
    <t>113/2</t>
  </si>
  <si>
    <t>18/1</t>
  </si>
  <si>
    <t>7</t>
  </si>
  <si>
    <t>47/1</t>
  </si>
  <si>
    <t>ชุมพล</t>
  </si>
  <si>
    <t>37/1</t>
  </si>
  <si>
    <t>105/1</t>
  </si>
  <si>
    <t>134/1</t>
  </si>
  <si>
    <t>66/5</t>
  </si>
  <si>
    <t>93/1</t>
  </si>
  <si>
    <t>6/1</t>
  </si>
  <si>
    <t>38/1</t>
  </si>
  <si>
    <t>72/1</t>
  </si>
  <si>
    <t>65/2</t>
  </si>
  <si>
    <t>20</t>
  </si>
  <si>
    <t>13/1</t>
  </si>
  <si>
    <t>88</t>
  </si>
  <si>
    <t>46/1</t>
  </si>
  <si>
    <t>63/1</t>
  </si>
  <si>
    <t>66</t>
  </si>
  <si>
    <t>29/1</t>
  </si>
  <si>
    <t>39/1</t>
  </si>
  <si>
    <t>55/1</t>
  </si>
  <si>
    <t>14/1</t>
  </si>
  <si>
    <t xml:space="preserve"> -</t>
  </si>
  <si>
    <t>10/1</t>
  </si>
  <si>
    <t>2/1</t>
  </si>
  <si>
    <t>88/2</t>
  </si>
  <si>
    <t>34/1</t>
  </si>
  <si>
    <t>83/1</t>
  </si>
  <si>
    <t>21/3</t>
  </si>
  <si>
    <t>78/2</t>
  </si>
  <si>
    <t>99/1</t>
  </si>
  <si>
    <t>61/2</t>
  </si>
  <si>
    <t>2/9</t>
  </si>
  <si>
    <t>20/1</t>
  </si>
  <si>
    <t>บัญชีรายชื่อกลุ่มเกษตรกรที่ขึ้นทะเบียนกับกรมปศุสัตว์</t>
  </si>
  <si>
    <t>ประเภทกลุ่ม</t>
  </si>
  <si>
    <t>ที่ตั้ง</t>
  </si>
  <si>
    <t>กลุ่มทั่วไป</t>
  </si>
  <si>
    <t>กลุ่มเกษตรกรผู้เลี้ยงไก่พื้นเมืองตำบลคลองเปียะ</t>
  </si>
  <si>
    <t>กลุ่มเกษตรกรผู้เลี้ยงแพะตำบลท่าม่วง</t>
  </si>
  <si>
    <t>กลุ่มเกษตรกรผู้เลี้ยงโคเนื้อตำบลบ้านขาว</t>
  </si>
  <si>
    <t>กลุ่มเกษตรกรผู้เลี้ยงไก่พื้นเมืองตำบลท่าช้าง</t>
  </si>
  <si>
    <t>กลุ่ม</t>
  </si>
  <si>
    <t>59/2</t>
  </si>
  <si>
    <t>7/2</t>
  </si>
  <si>
    <t>17/4</t>
  </si>
  <si>
    <t>ส.ส.อ. 1</t>
  </si>
  <si>
    <t>ส.ส.อ. 5</t>
  </si>
  <si>
    <t>ส.ส.อ. 6</t>
  </si>
  <si>
    <t>ส.ส.อ. 2</t>
  </si>
  <si>
    <t>ส.ส.อ. 7</t>
  </si>
  <si>
    <t>ส.ส.อ. 3</t>
  </si>
  <si>
    <t>ส.ส.อ. 8</t>
  </si>
  <si>
    <t>ส.ส.อ. 4</t>
  </si>
  <si>
    <t>ส.ส.อ. 9</t>
  </si>
  <si>
    <t>ควนเนียง</t>
  </si>
  <si>
    <t>43/3</t>
  </si>
  <si>
    <t>กลุ่มเกษตรกรเลี้ยงกระบือปลักบ้านบางโทง</t>
  </si>
  <si>
    <t>คูเต่า</t>
  </si>
  <si>
    <t>กลุ่มเกษตรกรผู้เลี้ยงแกะทุ่งเขาแก้ว</t>
  </si>
  <si>
    <t>กลุ่มเลี้ยงโคบ้านเลียบ</t>
  </si>
  <si>
    <t>สะกอม</t>
  </si>
  <si>
    <t>กลุ่มเลี้ยงโคทุ่งเขาแก้ว</t>
  </si>
  <si>
    <t>กลุ่มเลี้ยงโคนาหว้าสามัคคี</t>
  </si>
  <si>
    <t>กลุ่มเลี้ยงโคเกษมรัตน์</t>
  </si>
  <si>
    <t>สะพานไม้แก่น</t>
  </si>
  <si>
    <t>กลุ่มเลี้ยงแพะเชิงพาณิชย์ไทยเข้มแข็ง 53</t>
  </si>
  <si>
    <t>55/5</t>
  </si>
  <si>
    <t>กลุ่มเลี้ยงแพะรายย่อยไทยเข้มแข็งจะนะ 532</t>
  </si>
  <si>
    <t>นาทับ</t>
  </si>
  <si>
    <t>กลุ่มเลี้ยงแพะรายย่อยไทยเข้มแข็งจะนะ 533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</si>
  <si>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</si>
  <si>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</si>
  <si>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</si>
  <si>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</si>
  <si>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</si>
  <si>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</si>
  <si>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</si>
  <si>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</si>
  <si>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</si>
  <si>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</si>
  <si>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กลุ่มเลี้ยงแพะรายย่อยไทยเข้มแข็งจะนะ 531</t>
  </si>
  <si>
    <t>41/2</t>
  </si>
  <si>
    <t>40/1</t>
  </si>
  <si>
    <t>58/1</t>
  </si>
  <si>
    <t>168/1</t>
  </si>
  <si>
    <t>22/1</t>
  </si>
  <si>
    <t>24/1</t>
  </si>
  <si>
    <t>8/1</t>
  </si>
  <si>
    <t>17/3</t>
  </si>
  <si>
    <t>60/1</t>
  </si>
  <si>
    <t>26/1</t>
  </si>
  <si>
    <t>9/1</t>
  </si>
  <si>
    <t>พะตง</t>
  </si>
  <si>
    <t>60/2</t>
  </si>
  <si>
    <t>คลองแดน</t>
  </si>
  <si>
    <t>กลุ่มเลี้ยงแพะบ้านอู่ตะเภา</t>
  </si>
  <si>
    <t>ท่าบอน</t>
  </si>
  <si>
    <t>กลุ่มเกษตรกรผู้เลี้ยงแพะชุมชนพังหลำ</t>
  </si>
  <si>
    <t>ระวะ</t>
  </si>
  <si>
    <t>กลุ่มเกษตรกรผู้เลี้ยงแพะสหมิตรฟาร์ม</t>
  </si>
  <si>
    <t>วัดสน</t>
  </si>
  <si>
    <t>กลุ่มเกษตรกรผู้เลี้ยงแพะปากบางสะกอม 1</t>
  </si>
  <si>
    <t>กลุ่มเกษตรกรผู้เลี้ยงแพะปากบางสะกอม 2</t>
  </si>
  <si>
    <t>บ้านนาบ้านไร่</t>
  </si>
  <si>
    <t>กลุ่มเกษตรกรผู้เลี้ยงแพะบ้านเถรแก้ว</t>
  </si>
  <si>
    <t>บ้านใหม่</t>
  </si>
  <si>
    <t>52/8</t>
  </si>
  <si>
    <t>79/4</t>
  </si>
  <si>
    <t>ปากแตระ</t>
  </si>
  <si>
    <t>112/1</t>
  </si>
  <si>
    <t>ควนรู</t>
  </si>
  <si>
    <t>กลุ่มเกษตรกรผู้เลี้ยงโคบ้านเจดีย์งาม</t>
  </si>
  <si>
    <t>207/2</t>
  </si>
  <si>
    <t>กลุ่มเกษตรกรผู้เลี้ยงโคบ้านแหลมคูลา</t>
  </si>
  <si>
    <t>เกาะใหญ่</t>
  </si>
  <si>
    <t>60/3</t>
  </si>
  <si>
    <t>กลุ่มเกษตรกรผู้เลี้ยงโคปากบาง</t>
  </si>
  <si>
    <t>ปากบาง</t>
  </si>
  <si>
    <t>กลุ่มเกษตรกรผู้เลี้ยงโคบ่อน้ำส้ม</t>
  </si>
  <si>
    <t>เกาะสะบ้า</t>
  </si>
  <si>
    <t>กลุ่มเกษตรกรผู้เลี้ยงโคบ้านท่าม่วง</t>
  </si>
  <si>
    <t>กลุ่มเกษตรกรผู้เลี้ยงโคบ้านกระอาน</t>
  </si>
  <si>
    <t>บ้านโหนด</t>
  </si>
  <si>
    <t>64/3</t>
  </si>
  <si>
    <t>กลุ่มเกษตรกรผู้เลี้ยงแพะรายย่อยไทยเข้มแข็งจะนะ 551</t>
  </si>
  <si>
    <t>กลุ่มเกษตรกรผู้เลี้ยงแพะรายย่อยไทยเข้มแข็งจะนะ 552</t>
  </si>
  <si>
    <t>ป่าชิง</t>
  </si>
  <si>
    <t>คลองทราย</t>
  </si>
  <si>
    <t>บาโหย</t>
  </si>
  <si>
    <t>38/4</t>
  </si>
  <si>
    <t>จะแหน</t>
  </si>
  <si>
    <t>กลุ่มเกษตรกรผู้เลี้ยงแพะเนื้อเทพา 255</t>
  </si>
  <si>
    <t>วังใหญ่</t>
  </si>
  <si>
    <t>กลุ่มเกษตรกรผู้เลี้ยงแพะเนื้อเทพา 355</t>
  </si>
  <si>
    <t>กลุ่มเกษตรกรผู้เลี้ยงแพะเนื้อเทพา 455</t>
  </si>
  <si>
    <t>กลุ่มเกษตรกรผู้เลี้ยงแพะเนื้อเทพา 155</t>
  </si>
  <si>
    <t>กลุ่มเกษตรกรผู้เลี้ยงแพะเนื้อเชิงพาณิชย์ฮาลาลเทพา 155</t>
  </si>
  <si>
    <t>ลำไพล</t>
  </si>
  <si>
    <t>กลุ่มเกษตรกรผู้เลี้ยงแพะเชิงพาณิชย์ฮาลาลเทพา 255</t>
  </si>
  <si>
    <t>กลุ่มเกษตรกรผู้เลี้ยงไก่พื้นเมือง ม.1 ต.วัดจันทร์</t>
  </si>
  <si>
    <t>วัดจันทร์</t>
  </si>
  <si>
    <t>กลุ่มเกษตรกรผู้เลี้ยงไก่พื้นเมือง ม.2 ต.วัดจันทร์</t>
  </si>
  <si>
    <t>กลุ่มเกษตรกรผู้เลี้ยงไก่พื้นเมือง ม.4 ต.วัดจันทร์</t>
  </si>
  <si>
    <t>กลุ่มเกษตรกรผู้เลี้ยงไก่พื้นเมือง ม.4 ต.บ่อแดง</t>
  </si>
  <si>
    <t>บ่อแดง</t>
  </si>
  <si>
    <t>กลุ่มเกษตรกรผู้เลี้ยงไก่พื้นเมือง ม.3 ต.ท่าหิน</t>
  </si>
  <si>
    <t>ท่าหิน</t>
  </si>
  <si>
    <t>กลุ่มเกษตรกรผู้เลี้ยงไก่พื้นเมือง ม.5 ต.คลองรี</t>
  </si>
  <si>
    <t>83/2</t>
  </si>
  <si>
    <t>คลองรี</t>
  </si>
  <si>
    <t>คูขุด</t>
  </si>
  <si>
    <t>กลุ่มเกษตรกรผู้เลี้ยงไก่พื้นเมือง ม.1 ต.คูขุด</t>
  </si>
  <si>
    <t>กลุ่มเกษตรกรผู้เลี้ยงไก่พื้นเมือง ม.3 ต.คูขุด</t>
  </si>
  <si>
    <t>กลุ่มเกษตรกรผู้เลี้ยงไก่พื้นเมือง ม.8 ต.คูขุด</t>
  </si>
  <si>
    <t>กลุ่มเกษตรกรผู้เลี้ยงไก่พื้นเมือง ม.4 ต.ชุมพล</t>
  </si>
  <si>
    <t>กลุ่มเกษตรกรผู้เลี้ยงไก่พื้นเมือง ม.6 ต.ดีหลวง</t>
  </si>
  <si>
    <t>ดีหลวง</t>
  </si>
  <si>
    <t>กลุ่มเกษตรกรเลี้ยงไก่พื้นเมือง ม.6 ต.กระดังงา</t>
  </si>
  <si>
    <t>กระดังงา</t>
  </si>
  <si>
    <t>กลุ่มเกษตรกรผู้เลี้ยงไก่พื้นเมือง ม.7 ต.กระดังงา</t>
  </si>
  <si>
    <t>กลุ่มเกษตรกรผู้เลี้ยงเป็ดไข่ ม.6 ต.กระดังงา</t>
  </si>
  <si>
    <t>กลุ่มเกษตรกรผู้เลี้ยงเป็ดไข่ ม.7 ต.กระดังงา</t>
  </si>
  <si>
    <t>102/2</t>
  </si>
  <si>
    <t>กลุ่มเกษตรกรผู้เลี้ยงเป็ดไข่ ม.2 ต.วัดจันทร์</t>
  </si>
  <si>
    <t>กลุ่มเกษตรกรผู้เลี้ยงเป็ดไข่ ม.3 ต.บ่อแดง</t>
  </si>
  <si>
    <t>กลุ่มเกษตรกรผู้เลี้ยงเป็ดไข่ ม.4 ต.บ่อแดง</t>
  </si>
  <si>
    <t>กลุ่มเกษตรกรผู้เลี้ยงเป็ดไข่ ม.1 ต.วัดจันทร์</t>
  </si>
  <si>
    <t>กลุ่มเกษตรกรผู้เลี้ยงเป็ด ม.6 ชิงโค,ม.4 วัดขนุน</t>
  </si>
  <si>
    <t>ชิงโค</t>
  </si>
  <si>
    <t>กลุ่มเกษตรกรผู้เลี้ยงเป็ด ม.2 รำแดง</t>
  </si>
  <si>
    <t>รำแดง</t>
  </si>
  <si>
    <t>กลุ่มเกษตรกรผู้เลี้ยงเป็ด ม.7 วัดขนุน</t>
  </si>
  <si>
    <t>28/4</t>
  </si>
  <si>
    <t>กลุ่มเกษตรกรผู้เลี้ยงสัตว์ปีก ม.2 รำแดง</t>
  </si>
  <si>
    <t>กลุ่มเกษตรกรผู้เลี้ยงสัตว์ปีก ม.7 วัดขนุน</t>
  </si>
  <si>
    <t>กลุ่มเกษตรกรผู้เลี้ยงไก่ TKK เขาใน</t>
  </si>
  <si>
    <t>กลุ่มเกษตรกรผู้เลี้ยงสัตว์ปีก ม.6 ชิงโค,ม.4 วัดขนุน</t>
  </si>
  <si>
    <t>กลุ่มเกษตรกรผู้เลี้ยงไก่พื้นเมือง ม.6 ต.วัดจันทร์</t>
  </si>
  <si>
    <t>เชิงแส</t>
  </si>
  <si>
    <t>กลุ่มเกษตรกรผู้เลี้ยงเป็ดไข่ TKK เกาะใหญ่</t>
  </si>
  <si>
    <t>กลุ่มเกษตรกรผู้เลี้ยงเป็ดไข่ TKK ทุ่งบัว</t>
  </si>
  <si>
    <t>กลุ่มเกษตรกรผู้เลี้ยงไก่ TKK แหลมยาง</t>
  </si>
  <si>
    <t>กลุ่มเกษตรกรผู้เลี้ยงไก่ TKK บ้านไร่</t>
  </si>
  <si>
    <t>กลุ่มเกษตรกรผู้เลี้ยงไก่ TKK แหลมบ่อท่อ</t>
  </si>
  <si>
    <t>19/1</t>
  </si>
  <si>
    <t>กลุ่มเกษตรกรผู้เลี้ยงไก่ TKK ยางทอง</t>
  </si>
  <si>
    <t>กลุ่มเกษตรกรผู้เลี้ยงไก่ TKK แหลมหาด</t>
  </si>
  <si>
    <t>กลุ่มเกษตรกรเลี้ยงไก่พื้นเมืองบ้านตะพังหม้อ</t>
  </si>
  <si>
    <t>กลุ่มเกษตรกรเลี้ยงไก่พื้นเมืองบ้านพังยาง</t>
  </si>
  <si>
    <t>พังยาง</t>
  </si>
  <si>
    <t>กลุ่มเกษตรกรเลี้ยงไก่พื้นเมืองบ้านหน้าเมือง</t>
  </si>
  <si>
    <t>84/2</t>
  </si>
  <si>
    <t>กลุ่มเกษตรกรเลี้ยงไก่พื้นเมืองบ้านวัดประดู่</t>
  </si>
  <si>
    <t>บ่อตรุ</t>
  </si>
  <si>
    <t>กลุ่มเกษตรกรเลี้ยงแพะเนื้อรายย่อยบ้านแค</t>
  </si>
  <si>
    <t>โรง</t>
  </si>
  <si>
    <t>กลุ่มเกษตรกรเลี้ยงโคบ้านเกาะไหล</t>
  </si>
  <si>
    <t>บ้านหาร</t>
  </si>
  <si>
    <t>กลุ่มเกษตรกรเลี้ยงโคบ้านท่าช้าง</t>
  </si>
  <si>
    <t>กลุ่มเกษตรกรเลี้ยงแพะรายย่อยไทยเข้มแข็งจะนะ 541</t>
  </si>
  <si>
    <t>148/9</t>
  </si>
  <si>
    <t>กลุ่มเกษตรกรเลี้ยงแพะรายย่อยไทยเข้มแข็งจะนะ 542</t>
  </si>
  <si>
    <t>กลุ่มเกษตรกรเลี้ยงแพะรายย่อยไทยเข้มแข็งจะนะ 543</t>
  </si>
  <si>
    <t>กลุ่มเกษตรกรเลี้ยงแพะรายย่อยไทยเข้มแข็งจะนะ 544</t>
  </si>
  <si>
    <t>กลุ่มเกษตรกรเลี้ยงแพะรายย่อยไทยเข้มแข็งจะนะ 545</t>
  </si>
  <si>
    <t>18/21</t>
  </si>
  <si>
    <t>กลุ่มเกษตรกรเลี้ยงแพะรายย่อยไทยเข้มแข็งจะนะ 546</t>
  </si>
  <si>
    <t>คู</t>
  </si>
  <si>
    <t>กลุ่มเกษตรกรเลี้ยงแพะรายย่อยไทยเข้มแข็งจะนะ 547</t>
  </si>
  <si>
    <t>กลุ่มเกษตรกรเลี้ยงแพะรายย่อยไทยเข้มแข็งจะนะ 548</t>
  </si>
  <si>
    <t>กลุ่มเกษตรกรเลี้ยงแพะรายย่อยไทยเข้มแข็งจะนะ 549</t>
  </si>
  <si>
    <t>ท่าหมอไทร</t>
  </si>
  <si>
    <t>กลุ่มเกษตรกรเลี้ยงแพะรายย่อยไทยเข้มแข็งจะนะ 5411</t>
  </si>
  <si>
    <t>กลุ่มเกษตรกรเลี้ยงแพะรายย่อยไทยเข้มแข็งจะนะ 5410</t>
  </si>
  <si>
    <t>กลุ่มเกษตรกรเลี้ยงแพะรายย่อยไทยเข้มแข็งจะนะ 5412</t>
  </si>
  <si>
    <t>กลุ่มเกษตรกรเลี้ยงแพะรายย่อยไทยเข้มแข็งจะนะ 5413</t>
  </si>
  <si>
    <t>กลุ่มเกษตรกรเลี้ยงแพะรายย่อยไทยเข้มแข็งจะนะ 5414</t>
  </si>
  <si>
    <t>แค</t>
  </si>
  <si>
    <t>กลุ่มเกษตรกรเลี้ยงแพะรายย่อยไทยเข้มแข็งจะนะ 5416</t>
  </si>
  <si>
    <t>กลุ่มเกษตรกรเลี้ยงแพะรายย่อยไทยเข้มแข็งจะนะ 5415</t>
  </si>
  <si>
    <t>47/2</t>
  </si>
  <si>
    <t>กลุ่มเกษตรกรเลี้ยงแพะรายย่อยไทยเข้มแข็งจะนะ 5417</t>
  </si>
  <si>
    <t>142/6</t>
  </si>
  <si>
    <t>จะโหนง</t>
  </si>
  <si>
    <t>กลุ่มเกษตรกรเลี้ยงแพะรายย่อยไทยเข้มแข็งจะนะ 5418</t>
  </si>
  <si>
    <t>ขุนตัดหวาย</t>
  </si>
  <si>
    <t>1/10</t>
  </si>
  <si>
    <t>14/10</t>
  </si>
  <si>
    <t>44/2</t>
  </si>
  <si>
    <t>58/2</t>
  </si>
  <si>
    <t>36/4</t>
  </si>
  <si>
    <t>71/6</t>
  </si>
  <si>
    <t>67/5</t>
  </si>
  <si>
    <t>เปียน</t>
  </si>
  <si>
    <t>52/4</t>
  </si>
  <si>
    <t>ทุ่งพอ</t>
  </si>
  <si>
    <t>14/5</t>
  </si>
  <si>
    <t>4/6</t>
  </si>
  <si>
    <t>34/2</t>
  </si>
  <si>
    <t>นาหมอศรี</t>
  </si>
  <si>
    <t>86/1</t>
  </si>
  <si>
    <t>585/1</t>
  </si>
  <si>
    <t>142/2</t>
  </si>
  <si>
    <t>115/1</t>
  </si>
  <si>
    <t>กลุ่มเกษตรกรผู้เลี้ยงแพะตำบลคลองทราย</t>
  </si>
  <si>
    <t>กลุ่มเกษตรกรผู้เลี้ยงแพะบ้านพรุหวา</t>
  </si>
  <si>
    <t>กลุ่มเกษตรกรผู้เลี้ยงแพะบ้านหนำนา</t>
  </si>
  <si>
    <t>กลุ่มเกษตรกรผู้เลี้ยงแพะบ้านคลองพน</t>
  </si>
  <si>
    <t>กลุ่มเกษตรกรผู้เลี้ยงแพะตำบลทับช้าง</t>
  </si>
  <si>
    <t>กลุ่มเกษตรกรผู้เลี้ยงแพะบาโหย 1</t>
  </si>
  <si>
    <t>กลุ่มเกษตรกรผู้เลี้ยงแพะจะแหน 2</t>
  </si>
  <si>
    <t>กลุ่มเกษตรกรเลี้ยงเป็ดบ้านโคกแห้ว</t>
  </si>
  <si>
    <t>75/1</t>
  </si>
  <si>
    <t>กลุ่มเกษตรกรผู้เลี้ยงแพะสะบ้าย้อย 1</t>
  </si>
  <si>
    <t>กลุ่มเกษตรกรผู้เลี้ยงแพะสะบ้าย้อย 2</t>
  </si>
  <si>
    <t>กลุ่มเกษตรกรผู้เลี้ยงแพะสะบ้าย้อย 3</t>
  </si>
  <si>
    <t>กลุ่มเกษตรกรผู้เลี้ยงแพะสะบ้าย้อย 4</t>
  </si>
  <si>
    <t>กลุ่มเกษตรกรผู้เลี้ยงแพะสะบ้าย้อย 5</t>
  </si>
  <si>
    <t>กลุ่มเกษตรกรผู้เลี้ยงแพะสะบ้าย้อย 6</t>
  </si>
  <si>
    <t>กลุ่มเกษตรกรผู้เลี้ยงแพะสะบ้าย้อย 7</t>
  </si>
  <si>
    <t>กลุ่มเกษตรกรผู้เลี้ยงแพะบ้านโหนด 1</t>
  </si>
  <si>
    <t>กลุ่มเกษตรกรผู้เลี้ยงแพะบ้านโหนด 2</t>
  </si>
  <si>
    <t>กลุ่มเกษตรกรผู้เลี้ยงแพะบ้านโหนด 3</t>
  </si>
  <si>
    <t>กลุ่มเกษตรกรผู้เลี้ยงแพะจะแหน 1</t>
  </si>
  <si>
    <t>กลุ่มเกษตรกรผู้เลี้ยงแพะเปียน 1</t>
  </si>
  <si>
    <t>กลุ่มเกษตรกรผู้เลี้ยงแพะเปียน 2</t>
  </si>
  <si>
    <t>กลุ่มเกษตรกรผู้เลี้ยงแพะทุ่งพอ 1</t>
  </si>
  <si>
    <t>กลุ่มเกษตรกรผู้เลี้ยงแพะทุ่งพอ 2</t>
  </si>
  <si>
    <t>กลุ่มเกษตรกรผู้เลี้ยงแพะทุ่งพอ 3</t>
  </si>
  <si>
    <t>กลุ่มเกษตรกรผู้เลี้ยงแพะทุ่งพอ 4</t>
  </si>
  <si>
    <t>กลุ่มเกษตรกรผู้เลี้ยงแพะทุ่งพอ 5</t>
  </si>
  <si>
    <t>กลุ่มเกษตรกรผู้เลี้ยงแพะทุ่งพอ 6</t>
  </si>
  <si>
    <t>กลุ่มเกษตรกรผู้เลี้ยงแพะทุ่งพอ 7</t>
  </si>
  <si>
    <t>กลุ่มเกษตรกรผู้เลี้ยงแพะทุ่งพอ 8</t>
  </si>
  <si>
    <t>กลุ่มเกษตรกรผู้เลี้ยงแพะบ้านซองเหนือ</t>
  </si>
  <si>
    <t>กลุ่มเกษตรกรผู้เลี้ยงแพะบ้านโมย</t>
  </si>
  <si>
    <t>กลุ่มเกษตรกรผู้เลี้ยงแพะบ้านพลี</t>
  </si>
  <si>
    <t>กลุ่มเกษตรกรผู้เลี้ยงแพะบ้านทุ่งแหล</t>
  </si>
  <si>
    <t>กลุ่มเกษตรกรผู้เลี้ยงแพะท่าม่วง 1</t>
  </si>
  <si>
    <t>กลุ่มเกษตรกรผู้เลี้ยงแพะท่าม่วง 2</t>
  </si>
  <si>
    <t>กลุ่มเกษตรกรผู้เลี้ยงแพะท่าม่วง 3</t>
  </si>
  <si>
    <t>กลุ่มเกษตรกรผู้เลี้ยงแพะท่าม่วง 4</t>
  </si>
  <si>
    <t>กลุ่มเกษตรกรผู้เลี้ยงแพะท่าม่วง 5</t>
  </si>
  <si>
    <t>กลุ่มเกษตรกรผู้เลี้ยงแพะท่าม่วง 6</t>
  </si>
  <si>
    <t>กลุ่มเกษตรกรผู้เลี้ยงแพะท่าม่วง 7</t>
  </si>
  <si>
    <t>กลุ่มเกษตรกรผู้เลี้ยงแพะท่าม่วง 8</t>
  </si>
  <si>
    <t>กลุ่มเกษตรกรผู้เลี้ยงแพะท่าม่วง 9</t>
  </si>
  <si>
    <t>กลุ่มเกษตรกรผู้เลี้ยงแพะท่าม่วง 10</t>
  </si>
  <si>
    <t>กลุ่มเกษตรกรผู้เลี้ยงแพะท่าม่วง 11</t>
  </si>
  <si>
    <t>กลุ่มเกษตรกรผู้เลี้ยงแพะท่าม่วง 12</t>
  </si>
  <si>
    <t>กลุ่มเกษตรกรผู้เลี้ยงแพะปากบาง 1</t>
  </si>
  <si>
    <t>กลุ่มเกษตรกรผู้เลี้ยงแพะปากบาง 2</t>
  </si>
  <si>
    <t>กลุ่มเกษตรกรผู้เลี้ยงแพะปากบาง 3</t>
  </si>
  <si>
    <t>กลุ่มเกษตรกรผู้เลี้ยงแพะปากบาง 4</t>
  </si>
  <si>
    <t>กลุ่มเกษตรกรผู้เลี้ยงแพะปากบาง 5</t>
  </si>
  <si>
    <t>กลุ่มเกษตรกรผู้เลี้ยงแพะปากบาง 6</t>
  </si>
  <si>
    <t>กลุ่มเกษตรกรผู้เลี้ยงแพะปากบาง 7</t>
  </si>
  <si>
    <t>กลุ่มเกษตรกรผู้เลี้ยงแพะปากบาง 8</t>
  </si>
  <si>
    <t>กลุ่มเกษตรกรผู้เลี้ยงแพะปากบาง 9</t>
  </si>
  <si>
    <t>กลุ่มเกษตรกรผู้เลี้ยงแพะปากบาง 10</t>
  </si>
  <si>
    <t>กลุ่มเกษตรกรผู้เลี้ยงแพะปากบาง 11</t>
  </si>
  <si>
    <t>กลุ่มเกษตรกรผู้เลี้ยงแพะปากบาง 12</t>
  </si>
  <si>
    <t>กลุ่มเกษตรกรผู้เลี้ยงแพะปากบาง 13</t>
  </si>
  <si>
    <t>กลุ่มเกษตรกรผู้เลี้ยงแพะปากบาง 14</t>
  </si>
  <si>
    <t>กลุ่มเกษตรกรผู้เลี้ยงแพะวังใหญ่ 1</t>
  </si>
  <si>
    <t>กลุ่มเกษตรกรผู้เลี้ยงแพะวังใหญ่ 2</t>
  </si>
  <si>
    <t>กลุ่มเกษตรกรผู้เลี้ยงแพะลำไพล 1</t>
  </si>
  <si>
    <t>กลุ่มเกษตรกรผู้เลี้ยงแพะลำไพล 2</t>
  </si>
  <si>
    <t>กลุ่มเกษตรกรผู้เลี้ยงโคบ้านนาม่วง</t>
  </si>
  <si>
    <t>กลุ่มเกษตรกรเลี้ยงไก่พื้นเมืองบ้านคลองเป็ด</t>
  </si>
  <si>
    <t>กลุ่มเกษตรกรผู้เลี้ยงสุกรบ้านแค</t>
  </si>
  <si>
    <t>กลุ่มเกษตรกรผู้เลี้ยงไก่ ท่าคลองนาทับ</t>
  </si>
  <si>
    <t>48/3</t>
  </si>
  <si>
    <t>กลุ่มเกษตรกรผู้เลี้ยงไก่ โคกเค็ดบ้านนา</t>
  </si>
  <si>
    <t>กลุ่มเกษตรกรผู้เลี้ยงไก่ 5 แค</t>
  </si>
  <si>
    <t>25/2</t>
  </si>
  <si>
    <t>กลุ่มเกษตรกรผู้เลี้ยงโคนาทับ</t>
  </si>
  <si>
    <t>กลุ่มเกษตรกรผู้เลี้ยงโคบ้านท่าหมอไทร</t>
  </si>
  <si>
    <t>กลุ่มเกษตรกรผู้เลี้ยงโค ต.ขุนตัดหวาย</t>
  </si>
  <si>
    <t>กลุ่มเกษตรกรผู้เลี้ยงโคตลิ่งชัน 1</t>
  </si>
  <si>
    <t>กลุ่มเกษตรกรผู้เลี้ยงไก่เทพา 1</t>
  </si>
  <si>
    <t>กลุ่มเกษตรกรผู้เลี้ยงไก่ปากบาง 1</t>
  </si>
  <si>
    <t>กลุ่มเกษตรกรผู้เลี้ยงไก่ลำไพล 1</t>
  </si>
  <si>
    <t>ลำไพร</t>
  </si>
  <si>
    <t>กลุ่มเกษตรกรผู้เลี้ยงโคเนื้อปากบาง 2</t>
  </si>
  <si>
    <t>กลุ่มเกษตรกรผู้เลี้ยงโคเนื้อบ้านโมยตก</t>
  </si>
  <si>
    <t>กลุ่มเกษตรกรผู้เลี้ยงโคเนื้อปากบาง 1</t>
  </si>
  <si>
    <t>81/1</t>
  </si>
  <si>
    <t>94/4</t>
  </si>
  <si>
    <t>กลุ่มเกษตรกรผลิตสุกรสุขภาพเพื่อการค้า ต.คูขุด</t>
  </si>
  <si>
    <t>กลุ่มเกษตรกรผู้เลี้ยงแพะเนื้อชุมชนบ้านปริกตก</t>
  </si>
  <si>
    <t>ปริก</t>
  </si>
  <si>
    <t>กลุ่มเกษตรกรผู้เลี้ยงโคบ้านเกาะยาง</t>
  </si>
  <si>
    <t>เขาแดง</t>
  </si>
  <si>
    <t>กลุ่มเกษตรกรผู้เลี้ยงโคบ้านเปียน</t>
  </si>
  <si>
    <t>กลุ่มเกษตรกรผู้เลี้ยงแพะบ้านควนขี้แรด</t>
  </si>
  <si>
    <t>กลุ่มเกษตรกรผู้เลี้ยงแพะบ้านบางเหน็บ</t>
  </si>
  <si>
    <t>กลุ่มเกษตรกรผู้เลี้ยงแพะนาบ้านไร่</t>
  </si>
  <si>
    <t>กลุ่มเกษตรกรผู้เลี้ยงแพะบ้านปากบางระโนด</t>
  </si>
  <si>
    <t>กลุ่มเกษตรกรผู้เลี้ยงไก่ไข่ ต.สะพานไม่แก่น</t>
  </si>
  <si>
    <t>กลุ่มเกษตรกรผู้เลี้ยงเป็ดวัดสน(เป็ดไข่)</t>
  </si>
  <si>
    <t>กลุ่มเกษตรกรผู้เลี้ยงเป็ดบ้านหัวเกาะ(เป็ดไข่)</t>
  </si>
  <si>
    <t>กลุ่มเกษตรกรผู้เลี้ยงไก่พื้นบ้าน ต.ควนรู</t>
  </si>
  <si>
    <t>กลุ่มเกษตรกรผู้เลี้ยงโคพื้นเมืองบ้านเถรแก้ว</t>
  </si>
  <si>
    <t>กลุ่มเกษตรกรผู้เลี้ยงโคพื้นเมือง ม.6</t>
  </si>
  <si>
    <t>กลุ่มเกษตรกรผู้เลี้ยงโคพื้นเมือง ม.5</t>
  </si>
  <si>
    <t>กลุ่มเกษตรกรผู้เลี้ยงโคพันธุ์ผสม ม.5</t>
  </si>
  <si>
    <t>กลุ่มเกษตรกรผู้เลี้ยงโคพื้นเมืองบ้านไทรใหญ่ ม.4</t>
  </si>
  <si>
    <t>กลุ่มเกษตรกรผู้เลี้ยงโคดงตาลวัดสน</t>
  </si>
  <si>
    <t>กลุ่มเกษตรกรผู้เลี้ยงสุกรบ้านอู่ตะเภา</t>
  </si>
  <si>
    <t>กลุ่มเกษตรกรผู้เลี้ยงโคโครงการธนาคารโค-กระบือ</t>
  </si>
  <si>
    <t>กลุ่มเกษตรกรผู้เลี้ยงโคบ้านไร่</t>
  </si>
  <si>
    <t>กลุ่มเกษตรกรผู้เลี้ยงแพะเนื้อเชิงพาณิชย์อำเภอนาทวี</t>
  </si>
  <si>
    <t>126/2</t>
  </si>
  <si>
    <t>กลุ่มเกษตรกรเลี้ยงไก่พื้นเมืองบ้านแค</t>
  </si>
  <si>
    <t>กลุ่มเกษตรกรผู้เลี้ยงโค ต.สะกอม</t>
  </si>
  <si>
    <t>280/9</t>
  </si>
  <si>
    <t>ปาดังเบซาร์</t>
  </si>
  <si>
    <t>กลุ่มเกษตรกรผู้เลี้ยงโคเนื้อ TKK ฉาง</t>
  </si>
  <si>
    <t>กลุ่มเกษตรกรผู้เลี้ยงโคบ้านโป๊ะหมอ</t>
  </si>
  <si>
    <t>บ้านพรุ</t>
  </si>
  <si>
    <t>119/1</t>
  </si>
  <si>
    <t>กลุ่มเกษตรกรผู้เลี้ยงแพะสทิงพระ</t>
  </si>
  <si>
    <t>บ่อดาน</t>
  </si>
  <si>
    <t>กลุ่มเกษตรกรผู้เลี้ยงโคเนื้อตำบลคลองรี</t>
  </si>
  <si>
    <t>กลุ่มเกษตรกรผู้เลี้ยงแพะตำบลวัดขนุน</t>
  </si>
  <si>
    <t>กลุ่มเกษตรกรผู้เลี้ยงแพะพังยาง - ระวะ</t>
  </si>
  <si>
    <t>กลุ่มเกษตรกรผู้เลี้ยงโคเนื้อบ้านนายสี</t>
  </si>
  <si>
    <t>กลุ่มเกษตรกรผู้เลี้ยงโคเนื้อตำบลทุ่งตำเสา</t>
  </si>
  <si>
    <t>กลุ่มเกษตรกรผู้เลี้ยงแพะคลองหอยโข่ง</t>
  </si>
  <si>
    <t>กลุ่มเกษตรกรผู้เลี้ยงแพะเนื้อปาดังเบซาร์</t>
  </si>
  <si>
    <t>กลุ่มเกษตรกรโครงการธนาคารโค - กระบือ อำเภอท่าม่วง</t>
  </si>
  <si>
    <t>เกษตรกรผู้เลี้ยงโคบ้านบางเขียด</t>
  </si>
  <si>
    <t>บางเขียด</t>
  </si>
  <si>
    <t>กลุ่มเกษตรกรผู้เลี้ยงไก่พื้นเมืองบ้านทำนบ</t>
  </si>
  <si>
    <t>ทำนบ</t>
  </si>
  <si>
    <t>กลุ่มเกษตรกรผู้เลี้ยงโคบ้านโคก - ทุ่งไพล</t>
  </si>
  <si>
    <t>กล่มวิสาหกิจชุมชน</t>
  </si>
  <si>
    <t>12/3</t>
  </si>
  <si>
    <t>กลุ่มเกษตรกรผู้เลี้ยงไก่พื้นเมืองสทิงพระ</t>
  </si>
  <si>
    <t>กลุ่มเกษตรกรผู้เลี้ยงแพะเนื้อบ้านทุ่งสบายใจ</t>
  </si>
  <si>
    <t>กลุ่มเกษตรกรผู้เลี้ยงโคเพื่อผลิตโคลูกผสมกระแสสินธุ์</t>
  </si>
  <si>
    <t>ศาลาสระตาคอน</t>
  </si>
  <si>
    <t>กลุ่มเกษตรกรผู้เลี้ยงโค "เรารักในหลวง" ธนาคารโค - กระบือ</t>
  </si>
  <si>
    <t>กลุ่มเกษตรกรผู้เลี้ยงแพะบ้านป่าขี้เหล็ก</t>
  </si>
  <si>
    <t>เกษตรกรผู้เลี้ยงแพะบ้านซอง ท่าประดู่ บ้านพลี</t>
  </si>
  <si>
    <t>กลุ่มเกษตรกรผู้เลี้ยงแพะบ้านคอกช้าง</t>
  </si>
  <si>
    <t>กลุ่มเกษตรกรผู้เลี้ยงแพะนาหว้า</t>
  </si>
  <si>
    <t>กลุ่มเกษตรกรผู้เลี้ยงแพะบ้านคลองกวาง ป่าขี้เหล็ก</t>
  </si>
  <si>
    <t>คลองกวาง</t>
  </si>
  <si>
    <t>กลุ่มเกษตรกรผู้เลี้ยงแพะบ้านคลองบอน</t>
  </si>
  <si>
    <t>กลุ่มเกษตรกรผู้เลี้ยงแพะบ้านเขานา</t>
  </si>
  <si>
    <t>กลุ่มเกษตรกรผู้เลี้ยงแพะบ้านเขานา ทุ่งแหล บ้านโมย</t>
  </si>
  <si>
    <t>กลุ่มเกษตรกรผู้เลี้ยงแพะบ้านท่าประดู่</t>
  </si>
  <si>
    <t>กลุ่มเกษตรกรผู้เลี้ยงไก่บ้านปลักผอม</t>
  </si>
  <si>
    <t>กลุ่มเลี้ยงไก่สะบ้าย้อย 1</t>
  </si>
  <si>
    <t>กลุ่มเลี้ยงไก่ทุ่งพอ 1</t>
  </si>
  <si>
    <t>กลุ่มเลี้ยงไก่เขาแดง 1</t>
  </si>
  <si>
    <t>รหัสเขต</t>
  </si>
  <si>
    <t>ลำดับที่ขึ้นฯ</t>
  </si>
  <si>
    <t>ลำดับที่ขอขึ้นฯ</t>
  </si>
  <si>
    <t>จังหวัดสงขลา</t>
  </si>
  <si>
    <t>ปีที่ขึ้นฯ</t>
  </si>
  <si>
    <t>รหัสจว.</t>
  </si>
  <si>
    <t>ชนิดสัตว์</t>
  </si>
  <si>
    <t>จำนวนกลุ่มเกษตรกรที่ขึ้นทะเบียนกับกรมปศุสัตว์ (แยกรายจังหวัด) ประจำปี 54-56</t>
  </si>
  <si>
    <t>รวมทั้ง 1-9</t>
  </si>
  <si>
    <t>หน่วยงาน</t>
  </si>
  <si>
    <t xml:space="preserve">ไม่มีลำดับที่  0174-0183 </t>
  </si>
  <si>
    <t>ไม่มีลำดับที่  0945-0955</t>
  </si>
  <si>
    <t>ไม่มีลำดับที่  1012-1014</t>
  </si>
  <si>
    <t>ได้รับสนับสนุนตามแผนงาน/โครงการ/กิจกรรม</t>
  </si>
  <si>
    <t>หน่วยงานที่ให้การสนับสนุน</t>
  </si>
  <si>
    <t>ปี พ.ศ.</t>
  </si>
  <si>
    <t>งบประมาณที่ได้รับ</t>
  </si>
  <si>
    <t>สถานะภาพกลุ่ม</t>
  </si>
  <si>
    <t>เหตุผลที่ขอยกเลิกกลุ่ม</t>
  </si>
  <si>
    <r>
      <t xml:space="preserve">ยกเลิกแล้ว </t>
    </r>
    <r>
      <rPr>
        <b/>
        <sz val="16"/>
        <color indexed="8"/>
        <rFont val="Wingdings"/>
        <family val="0"/>
      </rPr>
      <t>ý</t>
    </r>
  </si>
  <si>
    <r>
      <t xml:space="preserve">ยังดำเนินการอยู่ </t>
    </r>
    <r>
      <rPr>
        <b/>
        <sz val="16"/>
        <color indexed="8"/>
        <rFont val="Wingdings"/>
        <family val="0"/>
      </rPr>
      <t>þ</t>
    </r>
  </si>
  <si>
    <t>กลุ่มเกษตรกรผู้เลี้ยงไก่บ้านทุ่ง-ปลักผอม 57</t>
  </si>
  <si>
    <t>กลุ่มเกษตรกรผู้เลี้ยงไก่บ้านคลองไข่มุก57</t>
  </si>
  <si>
    <t>34/12</t>
  </si>
  <si>
    <t>กลุ่มเกษตรกรผู้เลี้ยงไก่คอกช้าง 57</t>
  </si>
  <si>
    <t>กลุ่มเลี้ยงไก่บ้านโพรงงู</t>
  </si>
  <si>
    <t>กลุ่มเลี้ยงไก่ใต้โคนาทับ</t>
  </si>
  <si>
    <t>48/6</t>
  </si>
  <si>
    <t>กลุ่มเลี้ยงไก่บ่อฐาน</t>
  </si>
  <si>
    <t>48/5</t>
  </si>
  <si>
    <t>กลุ่มเกษตรกรเลี้ยงไก่พื้นเมืองบ้านระวะ</t>
  </si>
  <si>
    <t>48/2</t>
  </si>
  <si>
    <t>กลุ่มเกษตรกรผู้เลี้ยงไก่หมู่ 13 บ้านนิคม</t>
  </si>
  <si>
    <t>กลุ่มเกษตรกรผู้เลี้ยงไก่บ้านกระอาน 1</t>
  </si>
  <si>
    <t>กลุ่มเกษตรกรผู้เลี้ยงไก่บ้านกระอาน 2</t>
  </si>
  <si>
    <t>กลุ่มเกษตรกรผู้เลี้ยงแพะคลองทราย 57</t>
  </si>
  <si>
    <t>กลุ่มเกษตรกรผู้เลี้ยงแพะบ้านเขานา 57</t>
  </si>
  <si>
    <t>กลุ่มเกษตรกรผู้เลี้ยงแพะคลองบอน 57</t>
  </si>
  <si>
    <t>กลุ่มเกษรกรผู้เลี้ยงแพะบ้านโมย 57</t>
  </si>
  <si>
    <t>กลุ่มเกษตรกรผู้เลี้ยงแพะคลองพน 57</t>
  </si>
  <si>
    <t>กลุ่มเกษตรกรผู้เลี้ยงแพะบ้านป่าขี้เหล็ก 57</t>
  </si>
  <si>
    <t>กลุ่มเกษตรกรผู้เลี้ยงแพะบ้านท่าประดู่ 57</t>
  </si>
  <si>
    <t>กลุ่มเกษตรกรผู้เลี้ยงแพะบ้านซองใต้ 57</t>
  </si>
  <si>
    <t>กลุ่มเกษตรกรผู้เลี้ยงแพะบ้านพลีใต้ 57</t>
  </si>
  <si>
    <t>กลุ่มเกษตรกรผู้เลี้ยงแพะบ้านลำชิง 57</t>
  </si>
  <si>
    <t>กลุ่มเลี้ยงแพะบ้านนา</t>
  </si>
  <si>
    <t>กลุ่มเลี้ยงแพะบ้านในไร่</t>
  </si>
  <si>
    <t>กลุ่มเลี้ยงแพะตลิ่งชัน</t>
  </si>
  <si>
    <t>กลุ่มเลี้ยงแพะสัมพันธมิตร</t>
  </si>
  <si>
    <t>กลุ่มเลี้ยงแพะดินทรายนาทับ</t>
  </si>
  <si>
    <t>กลุ่มเลี้ยงแพะบ้านคลองขานาทับ</t>
  </si>
  <si>
    <t>กลุ่มเลี้ยงแพะจะโหนง</t>
  </si>
  <si>
    <t>จะโหลง</t>
  </si>
  <si>
    <t>กลุ่มเลี้ยงแพะหัวดิน</t>
  </si>
  <si>
    <t>กลุ่มเลี้ยงแพะบ้านใหม่ผาสุข</t>
  </si>
  <si>
    <t>กลุ่มเลี้ยงแพะบ้านคู</t>
  </si>
  <si>
    <t>20/10</t>
  </si>
  <si>
    <t>กลุ่มเลี้ยงแพะทองดี</t>
  </si>
  <si>
    <t>กลุ่มเลี้ยงแพะสะกอม</t>
  </si>
  <si>
    <t>กลุ่มเลี้ยงแพะวะกระซิตี้ฟาร์ม</t>
  </si>
  <si>
    <t>กลุ่มเกษตรกรผู้เลี้ยงโคเนื้อ กลุ่มโคบาลชายแดน 57</t>
  </si>
  <si>
    <t>กลุ่มเลี้ยงโคบ้านไร่ท่าหมาก</t>
  </si>
  <si>
    <t>กลุ่มเลี้ยงโคตลิ่งชัน 2</t>
  </si>
  <si>
    <t>กลุ่มเกษตรกรผู้เลี้ยงโคบ้านสวรรค์</t>
  </si>
  <si>
    <t>กลุ่มเกษตรกรผู้เลี้ยงแพะพัฒนาเทพาสู่อาเซียน</t>
  </si>
  <si>
    <t>กลุ่มเกษตรกรผู้เลี้ยงกระบือบ้านคลอองซ่อน</t>
  </si>
  <si>
    <t>กลุ่มเกษตรกรผู้เลี้ยงกระบือบ้านเกาะหมี</t>
  </si>
  <si>
    <t>กลุ่มเกษตรกรผู้เลี้ยงโคเนื้อบ้านยางงาม</t>
  </si>
  <si>
    <t>21/2</t>
  </si>
  <si>
    <t>คลองแห</t>
  </si>
  <si>
    <t>ทุ่งหวัง</t>
  </si>
  <si>
    <t>ข้อมูล ณ ปี 2554 - ก.พ. 57</t>
  </si>
  <si>
    <t>จังหวัด</t>
  </si>
  <si>
    <t>จำนวน</t>
  </si>
  <si>
    <t>สมาชิก</t>
  </si>
  <si>
    <t>กลุ่มเกษตรกรผู้เลี้ยงกระบือล่องลม-เสาธง</t>
  </si>
  <si>
    <t>79/1</t>
  </si>
  <si>
    <t>กลุ่มเกษตรกรผู้เลี้ยงกระบือบ้านพราน</t>
  </si>
  <si>
    <t>กลุ่มเกษตรกรผู้เลี้ยงกระบือบ้านคูวา</t>
  </si>
  <si>
    <t>160/1</t>
  </si>
  <si>
    <t>กลุ่มเลี้ยงแพะตาปานอนุสรณ์</t>
  </si>
  <si>
    <t>กลุ่มเกษตรกรผู้เลี้ยงโคเนื้อบ้านโคกขี้เหล็ก</t>
  </si>
  <si>
    <t>ฉลุง</t>
  </si>
  <si>
    <t>กลุ่มเกษตรกรผู้เลี้ยงโคพันธุ์ลูกผสมตำบลสะกอม</t>
  </si>
  <si>
    <t>กลุ่มเกษตรกรผู้เลี้ยงไก่พื้นเมืองตำบลคูขุด ม.6</t>
  </si>
  <si>
    <t>กลุ่มเกษตรกรผู้เลี้ยงโคเนื้อตำบลดีหลวง</t>
  </si>
  <si>
    <t>4/1</t>
  </si>
  <si>
    <t>122/1</t>
  </si>
  <si>
    <r>
      <t>กลุ่มเกษตรกรเลี้ยงแพะนม</t>
    </r>
    <r>
      <rPr>
        <b/>
        <sz val="16"/>
        <rFont val="TH SarabunPSK"/>
        <family val="2"/>
      </rPr>
      <t>บ้านทุ่งสบายใจ</t>
    </r>
  </si>
  <si>
    <t>กลุ่มเกษตรกรผู้เลี้ยงโค หมู่ 2 บ้านทุ่งฆ้อ</t>
  </si>
  <si>
    <t>กลุ่มเกษตรกรผู้เลี้ยงโคเนื้อบ้านสามกอง</t>
  </si>
  <si>
    <t>57 - 9 - 90 - 11 - 1 - 4467</t>
  </si>
  <si>
    <t>ทั่วไป</t>
  </si>
  <si>
    <t>กลุ่มเกษตรกรผู้เลี้ยงแพะ ต.ปากแตระ</t>
  </si>
  <si>
    <t>57 - 9 - 90 - 22 - 1 - 4468</t>
  </si>
  <si>
    <t>98/2</t>
  </si>
  <si>
    <t>กลุ่มเลี้ยงนกกระทาบ้านบ่อเตี้ย</t>
  </si>
  <si>
    <t>นกกระทา</t>
  </si>
  <si>
    <t>ม่วงงาม</t>
  </si>
  <si>
    <t>กลุ่มเกษตรกรผู้เลี้ยงสัตว์ปีกจะแหน</t>
  </si>
  <si>
    <t>อื่นๆ</t>
  </si>
  <si>
    <t>กลุ่มเกษตรกรผู้เลี้ยงไก่บ้านยาเร๊ะ</t>
  </si>
  <si>
    <t>20/2</t>
  </si>
  <si>
    <t>กลุ่มเกษตรกรผู้เลี้ยงไก่บ้านละโอน</t>
  </si>
  <si>
    <t>กลุ่มเกษตรกรผู้เลี้ยงไก่บ้านบ่อคุย</t>
  </si>
  <si>
    <t>กลุ่มเกษตรกรผู้เลี้ยงแพะยอดสุก</t>
  </si>
  <si>
    <t>78</t>
  </si>
  <si>
    <t>กลุ่มเกษตรกรเลี้ยงแพะทับยาง</t>
  </si>
  <si>
    <t>105/35</t>
  </si>
  <si>
    <t>คูหา</t>
  </si>
  <si>
    <t>เบียน</t>
  </si>
  <si>
    <t>กลุ่มเกษตรกรผู้เลี้ยงแพะบ้ายเพ็งยา</t>
  </si>
  <si>
    <t>7/9</t>
  </si>
  <si>
    <t>กลุ่มเกษตรกรผู้เลี้ยงแพะท่าท่อน</t>
  </si>
  <si>
    <t>กลุ่มเกษตรกรผู้เลี้ยงแพะบ้านทุ่งไทรแจ้</t>
  </si>
  <si>
    <t>29/50</t>
  </si>
  <si>
    <t>กลุ่มเกษตรกรผู้เลี้ยงแพะบ้านมุนี 1</t>
  </si>
  <si>
    <t>2/4</t>
  </si>
  <si>
    <t>กลุ่มเกษตรกรผู้เลี้ยงแพะบ้านมุนี 2</t>
  </si>
  <si>
    <t>33/5</t>
  </si>
  <si>
    <t>กลุ่มเกษตรกรผู้เลี้ยงแพะบ้านมุนี 3</t>
  </si>
  <si>
    <t>22/3</t>
  </si>
  <si>
    <t>กลุ่มเกษตรกรผู้เลี้ยงแพะลำไต</t>
  </si>
  <si>
    <t>105/9</t>
  </si>
  <si>
    <t>กลุ่มเกษตรกรผู้เลี้ยงแพะบ้านต้นพิกุล</t>
  </si>
  <si>
    <t>18/5</t>
  </si>
  <si>
    <t xml:space="preserve">กลุ่มเกษตรกรผู้เลี้ยงโคบ้านมุนี </t>
  </si>
  <si>
    <t>18</t>
  </si>
  <si>
    <t>กลุ่มเกษตรกรผู้เลี้ยงโคบ้านบ่อคุย</t>
  </si>
  <si>
    <r>
      <t>กลุ่มเกษตรกรผู้เลี้ยงโคเนื้อ</t>
    </r>
    <r>
      <rPr>
        <sz val="16"/>
        <color indexed="10"/>
        <rFont val="TH SarabunPSK"/>
        <family val="2"/>
      </rPr>
      <t>-กระบือ</t>
    </r>
    <r>
      <rPr>
        <sz val="16"/>
        <color indexed="8"/>
        <rFont val="TH SarabunPSK"/>
        <family val="2"/>
      </rPr>
      <t>บ้านพรุ</t>
    </r>
  </si>
  <si>
    <t>ข้อมูล ณ วันที่ มิ.ย.57</t>
  </si>
  <si>
    <r>
      <t>หมายเหตุ</t>
    </r>
    <r>
      <rPr>
        <b/>
        <sz val="12"/>
        <color indexed="60"/>
        <rFont val="TH SarabunPSK"/>
        <family val="2"/>
      </rPr>
      <t>(กรณียกเลิกกลุ่ม)</t>
    </r>
  </si>
  <si>
    <t>รวมที่ขาดด้วย</t>
  </si>
  <si>
    <t>เลขที่ออกฯ</t>
  </si>
  <si>
    <t>ข้อมูล ณ ปี 2554 - มิ.ย.57</t>
  </si>
  <si>
    <t>กลุ่มเกษตรกรเลี้ยงโคบ้านปะโอ</t>
  </si>
  <si>
    <t>65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</si>
</sst>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</numFmts>
  <fonts count="82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5"/>
      <name val="Angsana New"/>
      <family val="1"/>
    </font>
    <font>
      <b/>
      <sz val="18"/>
      <name val="Angsana New"/>
      <family val="1"/>
    </font>
    <font>
      <b/>
      <sz val="18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0"/>
      <name val="Angsana New"/>
      <family val="1"/>
    </font>
    <font>
      <b/>
      <sz val="15"/>
      <name val="Angsana New"/>
      <family val="1"/>
    </font>
    <font>
      <b/>
      <sz val="16"/>
      <color indexed="8"/>
      <name val="Wingdings"/>
      <family val="0"/>
    </font>
    <font>
      <sz val="15"/>
      <name val="TH SarabunPSK"/>
      <family val="2"/>
    </font>
    <font>
      <b/>
      <sz val="15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2"/>
      <color indexed="6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22"/>
      <color indexed="8"/>
      <name val="TH SarabunPSK"/>
      <family val="2"/>
    </font>
    <font>
      <b/>
      <sz val="28"/>
      <color indexed="8"/>
      <name val="TH SarabunPSK"/>
      <family val="2"/>
    </font>
    <font>
      <sz val="14"/>
      <color indexed="8"/>
      <name val="TH SarabunPSK"/>
      <family val="2"/>
    </font>
    <font>
      <b/>
      <sz val="18"/>
      <color indexed="10"/>
      <name val="TH SarabunPSK"/>
      <family val="2"/>
    </font>
    <font>
      <b/>
      <sz val="18"/>
      <color indexed="60"/>
      <name val="TH SarabunPSK"/>
      <family val="2"/>
    </font>
    <font>
      <b/>
      <sz val="15"/>
      <color indexed="60"/>
      <name val="Angsana New"/>
      <family val="1"/>
    </font>
    <font>
      <b/>
      <sz val="20"/>
      <color indexed="60"/>
      <name val="Angsana New"/>
      <family val="1"/>
    </font>
    <font>
      <b/>
      <sz val="14"/>
      <color indexed="10"/>
      <name val="Tahoma"/>
      <family val="2"/>
    </font>
    <font>
      <b/>
      <sz val="16"/>
      <color indexed="12"/>
      <name val="TH SarabunPSK"/>
      <family val="2"/>
    </font>
    <font>
      <b/>
      <sz val="22"/>
      <color indexed="10"/>
      <name val="TH SarabunPSK"/>
      <family val="2"/>
    </font>
    <font>
      <b/>
      <sz val="12"/>
      <color indexed="10"/>
      <name val="Tahoma"/>
      <family val="2"/>
    </font>
    <font>
      <sz val="16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2"/>
      <color theme="1"/>
      <name val="TH SarabunPSK"/>
      <family val="2"/>
    </font>
    <font>
      <b/>
      <sz val="28"/>
      <color theme="1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color rgb="FFC00000"/>
      <name val="TH SarabunPSK"/>
      <family val="2"/>
    </font>
    <font>
      <b/>
      <sz val="15"/>
      <color rgb="FFC00000"/>
      <name val="Angsana New"/>
      <family val="1"/>
    </font>
    <font>
      <b/>
      <sz val="20"/>
      <color rgb="FFC00000"/>
      <name val="Angsana New"/>
      <family val="1"/>
    </font>
    <font>
      <b/>
      <sz val="14"/>
      <color rgb="FFFF0000"/>
      <name val="Calibri"/>
      <family val="2"/>
    </font>
    <font>
      <sz val="16"/>
      <color theme="1"/>
      <name val="Calibri"/>
      <family val="2"/>
    </font>
    <font>
      <b/>
      <sz val="16"/>
      <color rgb="FF0000CC"/>
      <name val="TH SarabunPSK"/>
      <family val="2"/>
    </font>
    <font>
      <b/>
      <sz val="22"/>
      <color rgb="FFFF0000"/>
      <name val="TH SarabunPSK"/>
      <family val="2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double"/>
    </border>
    <border>
      <left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0" fontId="65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66" fillId="0" borderId="10" xfId="0" applyFont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1" fontId="5" fillId="9" borderId="10" xfId="0" applyNumberFormat="1" applyFont="1" applyFill="1" applyBorder="1" applyAlignment="1">
      <alignment horizontal="center"/>
    </xf>
    <xf numFmtId="1" fontId="5" fillId="9" borderId="11" xfId="0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67" fillId="0" borderId="0" xfId="0" applyFont="1" applyAlignment="1">
      <alignment vertical="center"/>
    </xf>
    <xf numFmtId="0" fontId="9" fillId="0" borderId="10" xfId="0" applyFont="1" applyFill="1" applyBorder="1" applyAlignment="1">
      <alignment/>
    </xf>
    <xf numFmtId="0" fontId="66" fillId="0" borderId="10" xfId="0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top"/>
    </xf>
    <xf numFmtId="0" fontId="67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 vertical="center" shrinkToFit="1"/>
    </xf>
    <xf numFmtId="3" fontId="59" fillId="0" borderId="0" xfId="0" applyNumberFormat="1" applyFont="1" applyFill="1" applyAlignment="1">
      <alignment/>
    </xf>
    <xf numFmtId="3" fontId="10" fillId="9" borderId="10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 vertical="center" wrapText="1" shrinkToFit="1"/>
    </xf>
    <xf numFmtId="1" fontId="10" fillId="9" borderId="12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 vertical="center"/>
    </xf>
    <xf numFmtId="3" fontId="68" fillId="9" borderId="10" xfId="0" applyNumberFormat="1" applyFont="1" applyFill="1" applyBorder="1" applyAlignment="1">
      <alignment horizontal="center"/>
    </xf>
    <xf numFmtId="3" fontId="65" fillId="0" borderId="10" xfId="0" applyNumberFormat="1" applyFont="1" applyBorder="1" applyAlignment="1">
      <alignment horizontal="center" vertical="center"/>
    </xf>
    <xf numFmtId="3" fontId="65" fillId="0" borderId="10" xfId="0" applyNumberFormat="1" applyFont="1" applyBorder="1" applyAlignment="1">
      <alignment horizontal="center"/>
    </xf>
    <xf numFmtId="3" fontId="65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49" fontId="66" fillId="0" borderId="1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65" fillId="0" borderId="0" xfId="0" applyFont="1" applyFill="1" applyBorder="1" applyAlignment="1">
      <alignment vertical="center"/>
    </xf>
    <xf numFmtId="49" fontId="66" fillId="0" borderId="10" xfId="0" applyNumberFormat="1" applyFont="1" applyBorder="1" applyAlignment="1">
      <alignment horizontal="center"/>
    </xf>
    <xf numFmtId="0" fontId="66" fillId="0" borderId="0" xfId="0" applyFont="1" applyFill="1" applyAlignment="1">
      <alignment horizontal="center"/>
    </xf>
    <xf numFmtId="0" fontId="66" fillId="0" borderId="10" xfId="0" applyFont="1" applyFill="1" applyBorder="1" applyAlignment="1">
      <alignment horizontal="left"/>
    </xf>
    <xf numFmtId="0" fontId="66" fillId="0" borderId="10" xfId="0" applyFont="1" applyBorder="1" applyAlignment="1">
      <alignment horizontal="left"/>
    </xf>
    <xf numFmtId="0" fontId="66" fillId="0" borderId="0" xfId="0" applyFont="1" applyAlignment="1">
      <alignment horizontal="center"/>
    </xf>
    <xf numFmtId="0" fontId="66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66" fillId="0" borderId="13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6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vertical="top" shrinkToFit="1"/>
    </xf>
    <xf numFmtId="49" fontId="9" fillId="0" borderId="10" xfId="0" applyNumberFormat="1" applyFont="1" applyFill="1" applyBorder="1" applyAlignment="1">
      <alignment horizontal="center" vertical="top" shrinkToFit="1"/>
    </xf>
    <xf numFmtId="0" fontId="9" fillId="0" borderId="10" xfId="0" applyFont="1" applyFill="1" applyBorder="1" applyAlignment="1">
      <alignment horizontal="center" vertical="top" shrinkToFit="1"/>
    </xf>
    <xf numFmtId="0" fontId="9" fillId="0" borderId="10" xfId="0" applyFont="1" applyFill="1" applyBorder="1" applyAlignment="1">
      <alignment horizontal="left" vertical="top" shrinkToFit="1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67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/>
    </xf>
    <xf numFmtId="0" fontId="8" fillId="9" borderId="10" xfId="0" applyFont="1" applyFill="1" applyBorder="1" applyAlignment="1">
      <alignment horizontal="center" vertical="center"/>
    </xf>
    <xf numFmtId="49" fontId="67" fillId="9" borderId="10" xfId="0" applyNumberFormat="1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/>
    </xf>
    <xf numFmtId="0" fontId="66" fillId="0" borderId="12" xfId="0" applyFont="1" applyFill="1" applyBorder="1" applyAlignment="1">
      <alignment horizontal="left"/>
    </xf>
    <xf numFmtId="0" fontId="66" fillId="0" borderId="12" xfId="0" applyFont="1" applyBorder="1" applyAlignment="1">
      <alignment horizontal="left"/>
    </xf>
    <xf numFmtId="49" fontId="9" fillId="0" borderId="12" xfId="0" applyNumberFormat="1" applyFont="1" applyFill="1" applyBorder="1" applyAlignment="1">
      <alignment horizontal="left" vertical="center" shrinkToFit="1"/>
    </xf>
    <xf numFmtId="0" fontId="9" fillId="0" borderId="12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69" fillId="0" borderId="0" xfId="0" applyFont="1" applyAlignment="1">
      <alignment horizontal="center"/>
    </xf>
    <xf numFmtId="0" fontId="66" fillId="0" borderId="15" xfId="0" applyFont="1" applyFill="1" applyBorder="1" applyAlignment="1">
      <alignment horizontal="center"/>
    </xf>
    <xf numFmtId="0" fontId="68" fillId="34" borderId="10" xfId="0" applyFont="1" applyFill="1" applyBorder="1" applyAlignment="1">
      <alignment horizontal="center"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0" fontId="68" fillId="33" borderId="16" xfId="0" applyFont="1" applyFill="1" applyBorder="1" applyAlignment="1">
      <alignment vertical="center"/>
    </xf>
    <xf numFmtId="0" fontId="68" fillId="33" borderId="16" xfId="0" applyFont="1" applyFill="1" applyBorder="1" applyAlignment="1">
      <alignment horizontal="left" vertical="center"/>
    </xf>
    <xf numFmtId="0" fontId="68" fillId="34" borderId="10" xfId="0" applyFont="1" applyFill="1" applyBorder="1" applyAlignment="1">
      <alignment/>
    </xf>
    <xf numFmtId="0" fontId="68" fillId="33" borderId="10" xfId="0" applyFont="1" applyFill="1" applyBorder="1" applyAlignment="1">
      <alignment horizontal="center"/>
    </xf>
    <xf numFmtId="0" fontId="67" fillId="0" borderId="0" xfId="0" applyFont="1" applyFill="1" applyAlignment="1">
      <alignment vertical="center"/>
    </xf>
    <xf numFmtId="0" fontId="67" fillId="35" borderId="10" xfId="0" applyFont="1" applyFill="1" applyBorder="1" applyAlignment="1">
      <alignment horizontal="center" vertical="top" wrapText="1"/>
    </xf>
    <xf numFmtId="0" fontId="67" fillId="36" borderId="10" xfId="0" applyFont="1" applyFill="1" applyBorder="1" applyAlignment="1">
      <alignment horizontal="center" vertical="top" wrapText="1"/>
    </xf>
    <xf numFmtId="0" fontId="67" fillId="9" borderId="10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49" fontId="67" fillId="9" borderId="10" xfId="0" applyNumberFormat="1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/>
    </xf>
    <xf numFmtId="0" fontId="70" fillId="33" borderId="12" xfId="0" applyFont="1" applyFill="1" applyBorder="1" applyAlignment="1">
      <alignment vertical="center"/>
    </xf>
    <xf numFmtId="0" fontId="8" fillId="9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/>
    </xf>
    <xf numFmtId="0" fontId="66" fillId="0" borderId="13" xfId="0" applyFont="1" applyBorder="1" applyAlignment="1">
      <alignment/>
    </xf>
    <xf numFmtId="0" fontId="66" fillId="0" borderId="14" xfId="0" applyFont="1" applyBorder="1" applyAlignment="1">
      <alignment/>
    </xf>
    <xf numFmtId="0" fontId="68" fillId="33" borderId="16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/>
    </xf>
    <xf numFmtId="49" fontId="8" fillId="9" borderId="17" xfId="0" applyNumberFormat="1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67" fillId="0" borderId="10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66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71" fillId="0" borderId="10" xfId="0" applyNumberFormat="1" applyFont="1" applyFill="1" applyBorder="1" applyAlignment="1">
      <alignment horizontal="center" vertical="top" shrinkToFit="1"/>
    </xf>
    <xf numFmtId="1" fontId="9" fillId="0" borderId="10" xfId="0" applyNumberFormat="1" applyFont="1" applyFill="1" applyBorder="1" applyAlignment="1">
      <alignment horizontal="center" vertical="top" shrinkToFit="1"/>
    </xf>
    <xf numFmtId="1" fontId="66" fillId="0" borderId="10" xfId="0" applyNumberFormat="1" applyFont="1" applyFill="1" applyBorder="1" applyAlignment="1">
      <alignment horizontal="center"/>
    </xf>
    <xf numFmtId="0" fontId="66" fillId="0" borderId="10" xfId="34" applyFont="1" applyFill="1" applyBorder="1" applyAlignment="1">
      <alignment horizontal="center"/>
      <protection/>
    </xf>
    <xf numFmtId="0" fontId="6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66" fillId="0" borderId="10" xfId="34" applyFont="1" applyFill="1" applyBorder="1" applyAlignment="1">
      <alignment horizontal="left"/>
      <protection/>
    </xf>
    <xf numFmtId="0" fontId="9" fillId="0" borderId="10" xfId="34" applyFont="1" applyFill="1" applyBorder="1" applyAlignment="1">
      <alignment horizontal="center"/>
      <protection/>
    </xf>
    <xf numFmtId="49" fontId="66" fillId="0" borderId="10" xfId="34" applyNumberFormat="1" applyFont="1" applyBorder="1" applyAlignment="1">
      <alignment horizontal="center"/>
      <protection/>
    </xf>
    <xf numFmtId="49" fontId="9" fillId="0" borderId="12" xfId="0" applyNumberFormat="1" applyFont="1" applyFill="1" applyBorder="1" applyAlignment="1">
      <alignment horizontal="center" vertical="center" shrinkToFit="1"/>
    </xf>
    <xf numFmtId="0" fontId="66" fillId="0" borderId="12" xfId="0" applyFont="1" applyFill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66" fillId="0" borderId="12" xfId="34" applyFont="1" applyFill="1" applyBorder="1" applyAlignment="1">
      <alignment horizontal="center"/>
      <protection/>
    </xf>
    <xf numFmtId="0" fontId="9" fillId="0" borderId="10" xfId="0" applyFont="1" applyFill="1" applyBorder="1" applyAlignment="1">
      <alignment horizontal="center" vertical="top"/>
    </xf>
    <xf numFmtId="0" fontId="71" fillId="0" borderId="10" xfId="0" applyFont="1" applyBorder="1" applyAlignment="1">
      <alignment horizontal="center"/>
    </xf>
    <xf numFmtId="3" fontId="74" fillId="9" borderId="10" xfId="0" applyNumberFormat="1" applyFont="1" applyFill="1" applyBorder="1" applyAlignment="1">
      <alignment horizontal="center"/>
    </xf>
    <xf numFmtId="3" fontId="75" fillId="0" borderId="10" xfId="0" applyNumberFormat="1" applyFont="1" applyFill="1" applyBorder="1" applyAlignment="1">
      <alignment horizontal="center" vertical="center" shrinkToFit="1"/>
    </xf>
    <xf numFmtId="3" fontId="75" fillId="0" borderId="10" xfId="0" applyNumberFormat="1" applyFont="1" applyFill="1" applyBorder="1" applyAlignment="1">
      <alignment horizontal="center"/>
    </xf>
    <xf numFmtId="3" fontId="74" fillId="0" borderId="10" xfId="0" applyNumberFormat="1" applyFont="1" applyFill="1" applyBorder="1" applyAlignment="1">
      <alignment horizontal="center"/>
    </xf>
    <xf numFmtId="3" fontId="76" fillId="9" borderId="10" xfId="0" applyNumberFormat="1" applyFont="1" applyFill="1" applyBorder="1" applyAlignment="1">
      <alignment horizontal="center"/>
    </xf>
    <xf numFmtId="0" fontId="77" fillId="0" borderId="0" xfId="0" applyFont="1" applyAlignment="1">
      <alignment vertical="center"/>
    </xf>
    <xf numFmtId="3" fontId="77" fillId="0" borderId="0" xfId="0" applyNumberFormat="1" applyFont="1" applyAlignment="1">
      <alignment vertical="center"/>
    </xf>
    <xf numFmtId="3" fontId="77" fillId="0" borderId="0" xfId="0" applyNumberFormat="1" applyFont="1" applyFill="1" applyAlignment="1">
      <alignment vertical="center"/>
    </xf>
    <xf numFmtId="3" fontId="77" fillId="0" borderId="18" xfId="0" applyNumberFormat="1" applyFont="1" applyBorder="1" applyAlignment="1">
      <alignment horizontal="center" vertical="center"/>
    </xf>
    <xf numFmtId="3" fontId="77" fillId="0" borderId="18" xfId="0" applyNumberFormat="1" applyFont="1" applyBorder="1" applyAlignment="1">
      <alignment vertical="center"/>
    </xf>
    <xf numFmtId="0" fontId="67" fillId="0" borderId="10" xfId="0" applyFont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67" fillId="0" borderId="10" xfId="0" applyNumberFormat="1" applyFont="1" applyBorder="1" applyAlignment="1">
      <alignment horizontal="center"/>
    </xf>
    <xf numFmtId="0" fontId="78" fillId="0" borderId="0" xfId="0" applyFont="1" applyAlignment="1">
      <alignment/>
    </xf>
    <xf numFmtId="0" fontId="66" fillId="0" borderId="19" xfId="0" applyFont="1" applyFill="1" applyBorder="1" applyAlignment="1">
      <alignment horizontal="center"/>
    </xf>
    <xf numFmtId="0" fontId="67" fillId="9" borderId="17" xfId="0" applyFont="1" applyFill="1" applyBorder="1" applyAlignment="1">
      <alignment horizontal="center" vertical="center" wrapText="1"/>
    </xf>
    <xf numFmtId="0" fontId="67" fillId="9" borderId="11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left" vertical="center"/>
    </xf>
    <xf numFmtId="49" fontId="67" fillId="9" borderId="10" xfId="0" applyNumberFormat="1" applyFont="1" applyFill="1" applyBorder="1" applyAlignment="1">
      <alignment horizontal="center" vertical="center" wrapText="1"/>
    </xf>
    <xf numFmtId="0" fontId="79" fillId="33" borderId="17" xfId="0" applyFont="1" applyFill="1" applyBorder="1" applyAlignment="1">
      <alignment horizontal="center" vertical="center" wrapText="1"/>
    </xf>
    <xf numFmtId="0" fontId="79" fillId="33" borderId="11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49" fontId="80" fillId="0" borderId="20" xfId="0" applyNumberFormat="1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49" fontId="8" fillId="9" borderId="12" xfId="0" applyNumberFormat="1" applyFont="1" applyFill="1" applyBorder="1" applyAlignment="1">
      <alignment horizontal="center" vertical="center"/>
    </xf>
    <xf numFmtId="49" fontId="8" fillId="9" borderId="16" xfId="0" applyNumberFormat="1" applyFont="1" applyFill="1" applyBorder="1" applyAlignment="1">
      <alignment horizontal="center" vertical="center"/>
    </xf>
    <xf numFmtId="49" fontId="8" fillId="9" borderId="19" xfId="0" applyNumberFormat="1" applyFont="1" applyFill="1" applyBorder="1" applyAlignment="1">
      <alignment horizontal="center" vertical="center"/>
    </xf>
    <xf numFmtId="0" fontId="67" fillId="9" borderId="10" xfId="0" applyFont="1" applyFill="1" applyBorder="1" applyAlignment="1">
      <alignment horizontal="center" vertical="center"/>
    </xf>
    <xf numFmtId="49" fontId="8" fillId="9" borderId="10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 wrapText="1" shrinkToFit="1"/>
    </xf>
    <xf numFmtId="1" fontId="7" fillId="0" borderId="11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 wrapText="1" shrinkToFit="1"/>
    </xf>
    <xf numFmtId="3" fontId="6" fillId="0" borderId="17" xfId="0" applyNumberFormat="1" applyFont="1" applyFill="1" applyBorder="1" applyAlignment="1">
      <alignment horizontal="center" vertical="center" wrapText="1" shrinkToFit="1"/>
    </xf>
    <xf numFmtId="3" fontId="6" fillId="0" borderId="11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3" fontId="6" fillId="16" borderId="17" xfId="0" applyNumberFormat="1" applyFont="1" applyFill="1" applyBorder="1" applyAlignment="1">
      <alignment horizontal="center" vertical="center" wrapText="1" shrinkToFit="1"/>
    </xf>
    <xf numFmtId="3" fontId="6" fillId="16" borderId="11" xfId="0" applyNumberFormat="1" applyFont="1" applyFill="1" applyBorder="1" applyAlignment="1">
      <alignment horizontal="center" vertical="center" wrapText="1" shrinkToFit="1"/>
    </xf>
    <xf numFmtId="3" fontId="81" fillId="0" borderId="18" xfId="0" applyNumberFormat="1" applyFont="1" applyFill="1" applyBorder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8" xfId="47"/>
    <cellStyle name="ปกติ 9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X321"/>
  <sheetViews>
    <sheetView tabSelected="1" zoomScalePageLayoutView="0" workbookViewId="0" topLeftCell="A1">
      <pane xSplit="2" ySplit="4" topLeftCell="C29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04" sqref="C304"/>
    </sheetView>
  </sheetViews>
  <sheetFormatPr defaultColWidth="9.140625" defaultRowHeight="15"/>
  <cols>
    <col min="1" max="1" width="6.7109375" style="41" hidden="1" customWidth="1"/>
    <col min="2" max="2" width="4.7109375" style="38" customWidth="1"/>
    <col min="3" max="3" width="43.00390625" style="45" bestFit="1" customWidth="1"/>
    <col min="4" max="7" width="6.421875" style="41" hidden="1" customWidth="1"/>
    <col min="8" max="8" width="5.57421875" style="41" hidden="1" customWidth="1"/>
    <col min="9" max="9" width="6.57421875" style="41" hidden="1" customWidth="1"/>
    <col min="10" max="10" width="22.57421875" style="60" bestFit="1" customWidth="1"/>
    <col min="11" max="11" width="10.00390625" style="42" customWidth="1"/>
    <col min="12" max="12" width="11.7109375" style="42" customWidth="1"/>
    <col min="13" max="13" width="12.421875" style="61" bestFit="1" customWidth="1"/>
    <col min="14" max="14" width="4.28125" style="62" bestFit="1" customWidth="1"/>
    <col min="15" max="15" width="10.57421875" style="60" bestFit="1" customWidth="1"/>
    <col min="16" max="16" width="10.140625" style="60" bestFit="1" customWidth="1"/>
    <col min="17" max="17" width="10.140625" style="60" customWidth="1"/>
    <col min="18" max="18" width="11.140625" style="60" bestFit="1" customWidth="1"/>
    <col min="19" max="50" width="9.140625" style="19" customWidth="1"/>
    <col min="51" max="16384" width="9.140625" style="18" customWidth="1"/>
  </cols>
  <sheetData>
    <row r="1" spans="1:50" s="17" customFormat="1" ht="28.5">
      <c r="A1" s="148" t="s">
        <v>231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</row>
    <row r="2" spans="1:50" s="17" customFormat="1" ht="33" customHeight="1">
      <c r="A2" s="74"/>
      <c r="B2" s="147" t="s">
        <v>730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</row>
    <row r="3" spans="1:50" s="10" customFormat="1" ht="42.75" customHeight="1">
      <c r="A3" s="143" t="s">
        <v>598</v>
      </c>
      <c r="B3" s="145" t="s">
        <v>0</v>
      </c>
      <c r="C3" s="146" t="s">
        <v>4</v>
      </c>
      <c r="D3" s="139" t="s">
        <v>600</v>
      </c>
      <c r="E3" s="139" t="s">
        <v>596</v>
      </c>
      <c r="F3" s="139" t="s">
        <v>601</v>
      </c>
      <c r="G3" s="139" t="s">
        <v>602</v>
      </c>
      <c r="H3" s="139" t="s">
        <v>232</v>
      </c>
      <c r="I3" s="139" t="s">
        <v>597</v>
      </c>
      <c r="J3" s="141" t="s">
        <v>3</v>
      </c>
      <c r="K3" s="142" t="s">
        <v>162</v>
      </c>
      <c r="L3" s="66" t="s">
        <v>232</v>
      </c>
      <c r="M3" s="149" t="s">
        <v>233</v>
      </c>
      <c r="N3" s="150"/>
      <c r="O3" s="150"/>
      <c r="P3" s="150"/>
      <c r="Q3" s="151"/>
      <c r="R3" s="97" t="s">
        <v>669</v>
      </c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</row>
    <row r="4" spans="1:50" s="10" customFormat="1" ht="42.75" customHeight="1">
      <c r="A4" s="144"/>
      <c r="B4" s="145"/>
      <c r="C4" s="146"/>
      <c r="D4" s="140"/>
      <c r="E4" s="140"/>
      <c r="F4" s="140"/>
      <c r="G4" s="140"/>
      <c r="H4" s="140"/>
      <c r="I4" s="140"/>
      <c r="J4" s="141"/>
      <c r="K4" s="142"/>
      <c r="L4" s="66" t="s">
        <v>239</v>
      </c>
      <c r="M4" s="67" t="s">
        <v>163</v>
      </c>
      <c r="N4" s="65" t="s">
        <v>164</v>
      </c>
      <c r="O4" s="65" t="s">
        <v>165</v>
      </c>
      <c r="P4" s="65" t="s">
        <v>1</v>
      </c>
      <c r="Q4" s="91" t="s">
        <v>668</v>
      </c>
      <c r="R4" s="98" t="s">
        <v>670</v>
      </c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</row>
    <row r="5" spans="1:50" s="78" customFormat="1" ht="36">
      <c r="A5" s="82">
        <v>69</v>
      </c>
      <c r="B5" s="90" t="s">
        <v>599</v>
      </c>
      <c r="C5" s="79"/>
      <c r="D5" s="79"/>
      <c r="E5" s="79"/>
      <c r="F5" s="79"/>
      <c r="G5" s="79"/>
      <c r="H5" s="79"/>
      <c r="I5" s="79"/>
      <c r="J5" s="80"/>
      <c r="K5" s="80"/>
      <c r="L5" s="80"/>
      <c r="M5" s="79"/>
      <c r="N5" s="79"/>
      <c r="O5" s="80"/>
      <c r="P5" s="80"/>
      <c r="Q5" s="80"/>
      <c r="R5" s="80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</row>
    <row r="6" spans="1:18" ht="24.75" customHeight="1">
      <c r="A6" s="46"/>
      <c r="B6" s="4">
        <v>1</v>
      </c>
      <c r="C6" s="11" t="s">
        <v>34</v>
      </c>
      <c r="D6" s="4">
        <v>54</v>
      </c>
      <c r="E6" s="12">
        <v>9</v>
      </c>
      <c r="F6" s="4">
        <v>90</v>
      </c>
      <c r="G6" s="13" t="s">
        <v>18</v>
      </c>
      <c r="H6" s="13" t="s">
        <v>5</v>
      </c>
      <c r="I6" s="13" t="s">
        <v>129</v>
      </c>
      <c r="J6" s="40" t="str">
        <f aca="true" t="shared" si="0" ref="J6:J28">D6&amp;" - "&amp;E6&amp;" - "&amp;F6&amp;" - "&amp;G6&amp;" - "&amp;H6&amp;" - "&amp;I6</f>
        <v>54 - 9 - 90 - 22 - 1 - 1152</v>
      </c>
      <c r="K6" s="33" t="s">
        <v>155</v>
      </c>
      <c r="L6" s="33" t="s">
        <v>234</v>
      </c>
      <c r="M6" s="15" t="s">
        <v>177</v>
      </c>
      <c r="N6" s="15">
        <v>1</v>
      </c>
      <c r="O6" s="35" t="s">
        <v>178</v>
      </c>
      <c r="P6" s="68" t="s">
        <v>35</v>
      </c>
      <c r="Q6" s="68" t="s">
        <v>33</v>
      </c>
      <c r="R6" s="96">
        <v>11</v>
      </c>
    </row>
    <row r="7" spans="1:18" ht="24.75" customHeight="1">
      <c r="A7" s="47"/>
      <c r="B7" s="4">
        <v>2</v>
      </c>
      <c r="C7" s="11" t="s">
        <v>36</v>
      </c>
      <c r="D7" s="4">
        <v>54</v>
      </c>
      <c r="E7" s="12">
        <v>9</v>
      </c>
      <c r="F7" s="4">
        <v>90</v>
      </c>
      <c r="G7" s="13" t="s">
        <v>18</v>
      </c>
      <c r="H7" s="13" t="s">
        <v>5</v>
      </c>
      <c r="I7" s="13" t="s">
        <v>130</v>
      </c>
      <c r="J7" s="40" t="str">
        <f t="shared" si="0"/>
        <v>54 - 9 - 90 - 22 - 1 - 1153</v>
      </c>
      <c r="K7" s="33" t="s">
        <v>155</v>
      </c>
      <c r="L7" s="33" t="s">
        <v>234</v>
      </c>
      <c r="M7" s="105">
        <v>73</v>
      </c>
      <c r="N7" s="15">
        <v>5</v>
      </c>
      <c r="O7" s="35" t="s">
        <v>180</v>
      </c>
      <c r="P7" s="68" t="s">
        <v>35</v>
      </c>
      <c r="Q7" s="68" t="s">
        <v>33</v>
      </c>
      <c r="R7" s="96">
        <v>10</v>
      </c>
    </row>
    <row r="8" spans="1:18" ht="24.75" customHeight="1">
      <c r="A8" s="47"/>
      <c r="B8" s="4">
        <v>3</v>
      </c>
      <c r="C8" s="11" t="s">
        <v>37</v>
      </c>
      <c r="D8" s="4">
        <v>54</v>
      </c>
      <c r="E8" s="12">
        <v>9</v>
      </c>
      <c r="F8" s="4">
        <v>90</v>
      </c>
      <c r="G8" s="13" t="s">
        <v>7</v>
      </c>
      <c r="H8" s="13" t="s">
        <v>5</v>
      </c>
      <c r="I8" s="13" t="s">
        <v>131</v>
      </c>
      <c r="J8" s="40" t="str">
        <f t="shared" si="0"/>
        <v>54 - 9 - 90 - 11 - 1 - 1154</v>
      </c>
      <c r="K8" s="33" t="s">
        <v>152</v>
      </c>
      <c r="L8" s="33" t="s">
        <v>234</v>
      </c>
      <c r="M8" s="105">
        <v>9</v>
      </c>
      <c r="N8" s="15">
        <v>5</v>
      </c>
      <c r="O8" s="35" t="s">
        <v>181</v>
      </c>
      <c r="P8" s="68" t="s">
        <v>35</v>
      </c>
      <c r="Q8" s="68" t="s">
        <v>33</v>
      </c>
      <c r="R8" s="96">
        <v>19</v>
      </c>
    </row>
    <row r="9" spans="1:18" ht="24.75" customHeight="1">
      <c r="A9" s="47"/>
      <c r="B9" s="4">
        <v>4</v>
      </c>
      <c r="C9" s="11" t="s">
        <v>38</v>
      </c>
      <c r="D9" s="4">
        <v>54</v>
      </c>
      <c r="E9" s="12">
        <v>9</v>
      </c>
      <c r="F9" s="4">
        <v>90</v>
      </c>
      <c r="G9" s="13" t="s">
        <v>18</v>
      </c>
      <c r="H9" s="13" t="s">
        <v>5</v>
      </c>
      <c r="I9" s="13" t="s">
        <v>132</v>
      </c>
      <c r="J9" s="40" t="str">
        <f t="shared" si="0"/>
        <v>54 - 9 - 90 - 22 - 1 - 1155</v>
      </c>
      <c r="K9" s="33" t="s">
        <v>155</v>
      </c>
      <c r="L9" s="33" t="s">
        <v>234</v>
      </c>
      <c r="M9" s="105">
        <v>9</v>
      </c>
      <c r="N9" s="15">
        <v>5</v>
      </c>
      <c r="O9" s="35" t="s">
        <v>181</v>
      </c>
      <c r="P9" s="68" t="s">
        <v>35</v>
      </c>
      <c r="Q9" s="68" t="s">
        <v>33</v>
      </c>
      <c r="R9" s="96">
        <v>10</v>
      </c>
    </row>
    <row r="10" spans="1:18" ht="24.75" customHeight="1">
      <c r="A10" s="47"/>
      <c r="B10" s="4">
        <v>5</v>
      </c>
      <c r="C10" s="11" t="s">
        <v>39</v>
      </c>
      <c r="D10" s="4">
        <v>54</v>
      </c>
      <c r="E10" s="12">
        <v>9</v>
      </c>
      <c r="F10" s="4">
        <v>90</v>
      </c>
      <c r="G10" s="13" t="s">
        <v>18</v>
      </c>
      <c r="H10" s="13" t="s">
        <v>5</v>
      </c>
      <c r="I10" s="13" t="s">
        <v>133</v>
      </c>
      <c r="J10" s="40" t="str">
        <f t="shared" si="0"/>
        <v>54 - 9 - 90 - 22 - 1 - 1156</v>
      </c>
      <c r="K10" s="33" t="s">
        <v>155</v>
      </c>
      <c r="L10" s="33" t="s">
        <v>234</v>
      </c>
      <c r="M10" s="105">
        <v>75</v>
      </c>
      <c r="N10" s="15">
        <v>1</v>
      </c>
      <c r="O10" s="35" t="s">
        <v>183</v>
      </c>
      <c r="P10" s="68" t="s">
        <v>35</v>
      </c>
      <c r="Q10" s="68" t="s">
        <v>33</v>
      </c>
      <c r="R10" s="96">
        <v>11</v>
      </c>
    </row>
    <row r="11" spans="1:18" ht="24.75" customHeight="1">
      <c r="A11" s="47"/>
      <c r="B11" s="4">
        <v>6</v>
      </c>
      <c r="C11" s="11" t="s">
        <v>40</v>
      </c>
      <c r="D11" s="4">
        <v>54</v>
      </c>
      <c r="E11" s="12">
        <v>9</v>
      </c>
      <c r="F11" s="4">
        <v>90</v>
      </c>
      <c r="G11" s="13" t="s">
        <v>18</v>
      </c>
      <c r="H11" s="13" t="s">
        <v>9</v>
      </c>
      <c r="I11" s="13" t="s">
        <v>134</v>
      </c>
      <c r="J11" s="40" t="str">
        <f t="shared" si="0"/>
        <v>54 - 9 - 90 - 22 - 2 - 1157</v>
      </c>
      <c r="K11" s="33" t="s">
        <v>155</v>
      </c>
      <c r="L11" s="33" t="s">
        <v>128</v>
      </c>
      <c r="M11" s="105">
        <v>19</v>
      </c>
      <c r="N11" s="15">
        <v>7</v>
      </c>
      <c r="O11" s="35" t="s">
        <v>181</v>
      </c>
      <c r="P11" s="68" t="s">
        <v>35</v>
      </c>
      <c r="Q11" s="68" t="s">
        <v>33</v>
      </c>
      <c r="R11" s="96">
        <v>12</v>
      </c>
    </row>
    <row r="12" spans="1:18" ht="24.75" customHeight="1">
      <c r="A12" s="47"/>
      <c r="B12" s="4">
        <v>7</v>
      </c>
      <c r="C12" s="11" t="s">
        <v>41</v>
      </c>
      <c r="D12" s="4">
        <v>54</v>
      </c>
      <c r="E12" s="12">
        <v>9</v>
      </c>
      <c r="F12" s="4">
        <v>90</v>
      </c>
      <c r="G12" s="13" t="s">
        <v>7</v>
      </c>
      <c r="H12" s="13" t="s">
        <v>5</v>
      </c>
      <c r="I12" s="13" t="s">
        <v>135</v>
      </c>
      <c r="J12" s="40" t="str">
        <f t="shared" si="0"/>
        <v>54 - 9 - 90 - 11 - 1 - 1158</v>
      </c>
      <c r="K12" s="33" t="s">
        <v>152</v>
      </c>
      <c r="L12" s="33" t="s">
        <v>234</v>
      </c>
      <c r="M12" s="105">
        <v>12</v>
      </c>
      <c r="N12" s="15">
        <v>7</v>
      </c>
      <c r="O12" s="35" t="s">
        <v>181</v>
      </c>
      <c r="P12" s="68" t="s">
        <v>35</v>
      </c>
      <c r="Q12" s="68" t="s">
        <v>33</v>
      </c>
      <c r="R12" s="96">
        <v>15</v>
      </c>
    </row>
    <row r="13" spans="1:18" ht="24.75" customHeight="1">
      <c r="A13" s="47"/>
      <c r="B13" s="4">
        <v>8</v>
      </c>
      <c r="C13" s="11" t="s">
        <v>42</v>
      </c>
      <c r="D13" s="4">
        <v>54</v>
      </c>
      <c r="E13" s="12">
        <v>9</v>
      </c>
      <c r="F13" s="4">
        <v>90</v>
      </c>
      <c r="G13" s="13" t="s">
        <v>10</v>
      </c>
      <c r="H13" s="13" t="s">
        <v>5</v>
      </c>
      <c r="I13" s="13" t="s">
        <v>136</v>
      </c>
      <c r="J13" s="40" t="str">
        <f t="shared" si="0"/>
        <v>54 - 9 - 90 - 33 - 1 - 1159</v>
      </c>
      <c r="K13" s="33" t="s">
        <v>159</v>
      </c>
      <c r="L13" s="33" t="s">
        <v>234</v>
      </c>
      <c r="M13" s="15" t="s">
        <v>184</v>
      </c>
      <c r="N13" s="15">
        <v>3</v>
      </c>
      <c r="O13" s="35" t="s">
        <v>43</v>
      </c>
      <c r="P13" s="68" t="s">
        <v>43</v>
      </c>
      <c r="Q13" s="68" t="s">
        <v>33</v>
      </c>
      <c r="R13" s="96">
        <v>15</v>
      </c>
    </row>
    <row r="14" spans="1:18" ht="24.75" customHeight="1">
      <c r="A14" s="47"/>
      <c r="B14" s="4">
        <v>9</v>
      </c>
      <c r="C14" s="11" t="s">
        <v>44</v>
      </c>
      <c r="D14" s="4">
        <v>54</v>
      </c>
      <c r="E14" s="12">
        <v>9</v>
      </c>
      <c r="F14" s="4">
        <v>90</v>
      </c>
      <c r="G14" s="13" t="s">
        <v>7</v>
      </c>
      <c r="H14" s="13" t="s">
        <v>5</v>
      </c>
      <c r="I14" s="13" t="s">
        <v>137</v>
      </c>
      <c r="J14" s="40" t="str">
        <f t="shared" si="0"/>
        <v>54 - 9 - 90 - 11 - 1 - 1160</v>
      </c>
      <c r="K14" s="33" t="s">
        <v>152</v>
      </c>
      <c r="L14" s="33" t="s">
        <v>234</v>
      </c>
      <c r="M14" s="15" t="s">
        <v>61</v>
      </c>
      <c r="N14" s="15">
        <v>6</v>
      </c>
      <c r="O14" s="35" t="s">
        <v>92</v>
      </c>
      <c r="P14" s="68" t="s">
        <v>45</v>
      </c>
      <c r="Q14" s="68" t="s">
        <v>33</v>
      </c>
      <c r="R14" s="96">
        <v>19</v>
      </c>
    </row>
    <row r="15" spans="1:18" ht="24.75" customHeight="1">
      <c r="A15" s="47"/>
      <c r="B15" s="4">
        <v>10</v>
      </c>
      <c r="C15" s="11" t="s">
        <v>46</v>
      </c>
      <c r="D15" s="4">
        <v>54</v>
      </c>
      <c r="E15" s="12">
        <v>9</v>
      </c>
      <c r="F15" s="4">
        <v>90</v>
      </c>
      <c r="G15" s="13" t="s">
        <v>13</v>
      </c>
      <c r="H15" s="13" t="s">
        <v>5</v>
      </c>
      <c r="I15" s="13" t="s">
        <v>138</v>
      </c>
      <c r="J15" s="40" t="str">
        <f t="shared" si="0"/>
        <v>54 - 9 - 90 - 21 - 1 - 1161</v>
      </c>
      <c r="K15" s="33" t="s">
        <v>154</v>
      </c>
      <c r="L15" s="33" t="s">
        <v>234</v>
      </c>
      <c r="M15" s="105">
        <v>35</v>
      </c>
      <c r="N15" s="15">
        <v>2</v>
      </c>
      <c r="O15" s="35" t="s">
        <v>185</v>
      </c>
      <c r="P15" s="68" t="s">
        <v>47</v>
      </c>
      <c r="Q15" s="68" t="s">
        <v>33</v>
      </c>
      <c r="R15" s="96">
        <v>13</v>
      </c>
    </row>
    <row r="16" spans="1:50" s="44" customFormat="1" ht="24.75" customHeight="1">
      <c r="A16" s="47"/>
      <c r="B16" s="4">
        <v>11</v>
      </c>
      <c r="C16" s="16" t="s">
        <v>562</v>
      </c>
      <c r="D16" s="14">
        <v>54</v>
      </c>
      <c r="E16" s="20">
        <v>9</v>
      </c>
      <c r="F16" s="14">
        <v>90</v>
      </c>
      <c r="G16" s="15" t="s">
        <v>7</v>
      </c>
      <c r="H16" s="15" t="s">
        <v>5</v>
      </c>
      <c r="I16" s="15" t="s">
        <v>139</v>
      </c>
      <c r="J16" s="35" t="str">
        <f t="shared" si="0"/>
        <v>54 - 9 - 90 - 11 - 1 - 1162</v>
      </c>
      <c r="K16" s="34" t="s">
        <v>152</v>
      </c>
      <c r="L16" s="34" t="s">
        <v>234</v>
      </c>
      <c r="M16" s="64">
        <v>41</v>
      </c>
      <c r="N16" s="64">
        <v>6</v>
      </c>
      <c r="O16" s="16" t="s">
        <v>166</v>
      </c>
      <c r="P16" s="68" t="s">
        <v>120</v>
      </c>
      <c r="Q16" s="68" t="s">
        <v>33</v>
      </c>
      <c r="R16" s="96">
        <v>15</v>
      </c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</row>
    <row r="17" spans="1:50" s="45" customFormat="1" ht="24.75" customHeight="1">
      <c r="A17" s="47"/>
      <c r="B17" s="4">
        <v>12</v>
      </c>
      <c r="C17" s="16" t="s">
        <v>235</v>
      </c>
      <c r="D17" s="14">
        <v>54</v>
      </c>
      <c r="E17" s="20">
        <v>9</v>
      </c>
      <c r="F17" s="14">
        <v>90</v>
      </c>
      <c r="G17" s="15" t="s">
        <v>10</v>
      </c>
      <c r="H17" s="15" t="s">
        <v>5</v>
      </c>
      <c r="I17" s="15" t="s">
        <v>140</v>
      </c>
      <c r="J17" s="35" t="str">
        <f t="shared" si="0"/>
        <v>54 - 9 - 90 - 33 - 1 - 1163</v>
      </c>
      <c r="K17" s="34" t="s">
        <v>159</v>
      </c>
      <c r="L17" s="34" t="s">
        <v>234</v>
      </c>
      <c r="M17" s="64" t="s">
        <v>167</v>
      </c>
      <c r="N17" s="64">
        <v>3</v>
      </c>
      <c r="O17" s="16" t="s">
        <v>168</v>
      </c>
      <c r="P17" s="68" t="s">
        <v>121</v>
      </c>
      <c r="Q17" s="68" t="s">
        <v>33</v>
      </c>
      <c r="R17" s="96">
        <v>31</v>
      </c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</row>
    <row r="18" spans="1:18" ht="24.75" customHeight="1">
      <c r="A18" s="47"/>
      <c r="B18" s="4">
        <v>13</v>
      </c>
      <c r="C18" s="16" t="s">
        <v>236</v>
      </c>
      <c r="D18" s="4">
        <v>54</v>
      </c>
      <c r="E18" s="12">
        <v>9</v>
      </c>
      <c r="F18" s="4">
        <v>90</v>
      </c>
      <c r="G18" s="13" t="s">
        <v>18</v>
      </c>
      <c r="H18" s="13" t="s">
        <v>5</v>
      </c>
      <c r="I18" s="13" t="s">
        <v>141</v>
      </c>
      <c r="J18" s="39" t="str">
        <f t="shared" si="0"/>
        <v>54 - 9 - 90 - 22 - 1 - 1164</v>
      </c>
      <c r="K18" s="33" t="s">
        <v>155</v>
      </c>
      <c r="L18" s="33" t="s">
        <v>234</v>
      </c>
      <c r="M18" s="64" t="s">
        <v>169</v>
      </c>
      <c r="N18" s="64">
        <v>4</v>
      </c>
      <c r="O18" s="16" t="s">
        <v>170</v>
      </c>
      <c r="P18" s="68" t="s">
        <v>122</v>
      </c>
      <c r="Q18" s="68" t="s">
        <v>33</v>
      </c>
      <c r="R18" s="96">
        <v>27</v>
      </c>
    </row>
    <row r="19" spans="1:50" s="44" customFormat="1" ht="24.75" customHeight="1">
      <c r="A19" s="47"/>
      <c r="B19" s="4">
        <v>14</v>
      </c>
      <c r="C19" s="16" t="s">
        <v>574</v>
      </c>
      <c r="D19" s="14">
        <v>54</v>
      </c>
      <c r="E19" s="20">
        <v>9</v>
      </c>
      <c r="F19" s="14">
        <v>90</v>
      </c>
      <c r="G19" s="15" t="s">
        <v>7</v>
      </c>
      <c r="H19" s="15" t="s">
        <v>9</v>
      </c>
      <c r="I19" s="15" t="s">
        <v>142</v>
      </c>
      <c r="J19" s="35" t="str">
        <f t="shared" si="0"/>
        <v>54 - 9 - 90 - 11 - 2 - 1165</v>
      </c>
      <c r="K19" s="34" t="s">
        <v>152</v>
      </c>
      <c r="L19" s="34" t="s">
        <v>575</v>
      </c>
      <c r="M19" s="64">
        <v>4</v>
      </c>
      <c r="N19" s="64">
        <v>1</v>
      </c>
      <c r="O19" s="16" t="s">
        <v>171</v>
      </c>
      <c r="P19" s="68" t="s">
        <v>123</v>
      </c>
      <c r="Q19" s="68" t="s">
        <v>33</v>
      </c>
      <c r="R19" s="96">
        <v>15</v>
      </c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</row>
    <row r="20" spans="1:18" ht="24.75" customHeight="1">
      <c r="A20" s="47"/>
      <c r="B20" s="4">
        <v>15</v>
      </c>
      <c r="C20" s="16" t="s">
        <v>237</v>
      </c>
      <c r="D20" s="4">
        <v>54</v>
      </c>
      <c r="E20" s="12">
        <v>9</v>
      </c>
      <c r="F20" s="4">
        <v>90</v>
      </c>
      <c r="G20" s="13" t="s">
        <v>7</v>
      </c>
      <c r="H20" s="13" t="s">
        <v>5</v>
      </c>
      <c r="I20" s="13" t="s">
        <v>143</v>
      </c>
      <c r="J20" s="39" t="str">
        <f t="shared" si="0"/>
        <v>54 - 9 - 90 - 11 - 1 - 1166</v>
      </c>
      <c r="K20" s="33" t="s">
        <v>152</v>
      </c>
      <c r="L20" s="33" t="s">
        <v>234</v>
      </c>
      <c r="M20" s="64">
        <v>96</v>
      </c>
      <c r="N20" s="64">
        <v>4</v>
      </c>
      <c r="O20" s="16" t="s">
        <v>172</v>
      </c>
      <c r="P20" s="68" t="s">
        <v>124</v>
      </c>
      <c r="Q20" s="68" t="s">
        <v>33</v>
      </c>
      <c r="R20" s="96">
        <v>20</v>
      </c>
    </row>
    <row r="21" spans="1:18" ht="24.75" customHeight="1">
      <c r="A21" s="47"/>
      <c r="B21" s="4">
        <v>16</v>
      </c>
      <c r="C21" s="16" t="s">
        <v>238</v>
      </c>
      <c r="D21" s="4">
        <v>54</v>
      </c>
      <c r="E21" s="12">
        <v>9</v>
      </c>
      <c r="F21" s="4">
        <v>90</v>
      </c>
      <c r="G21" s="13" t="s">
        <v>10</v>
      </c>
      <c r="H21" s="13" t="s">
        <v>5</v>
      </c>
      <c r="I21" s="13" t="s">
        <v>144</v>
      </c>
      <c r="J21" s="39" t="str">
        <f t="shared" si="0"/>
        <v>54 - 9 - 90 - 33 - 1 - 1167</v>
      </c>
      <c r="K21" s="33" t="s">
        <v>159</v>
      </c>
      <c r="L21" s="33" t="s">
        <v>234</v>
      </c>
      <c r="M21" s="64" t="s">
        <v>173</v>
      </c>
      <c r="N21" s="64">
        <v>7</v>
      </c>
      <c r="O21" s="16" t="s">
        <v>174</v>
      </c>
      <c r="P21" s="68" t="s">
        <v>125</v>
      </c>
      <c r="Q21" s="68" t="s">
        <v>33</v>
      </c>
      <c r="R21" s="96">
        <v>20</v>
      </c>
    </row>
    <row r="22" spans="1:50" s="44" customFormat="1" ht="24.75" customHeight="1">
      <c r="A22" s="47"/>
      <c r="B22" s="4">
        <v>17</v>
      </c>
      <c r="C22" s="16" t="s">
        <v>563</v>
      </c>
      <c r="D22" s="14">
        <v>54</v>
      </c>
      <c r="E22" s="20">
        <v>9</v>
      </c>
      <c r="F22" s="14">
        <v>90</v>
      </c>
      <c r="G22" s="15" t="s">
        <v>18</v>
      </c>
      <c r="H22" s="15" t="s">
        <v>5</v>
      </c>
      <c r="I22" s="15" t="s">
        <v>145</v>
      </c>
      <c r="J22" s="35" t="str">
        <f t="shared" si="0"/>
        <v>54 - 9 - 90 - 22 - 1 - 1168</v>
      </c>
      <c r="K22" s="34" t="s">
        <v>155</v>
      </c>
      <c r="L22" s="34" t="s">
        <v>234</v>
      </c>
      <c r="M22" s="64" t="s">
        <v>175</v>
      </c>
      <c r="N22" s="64">
        <v>7</v>
      </c>
      <c r="O22" s="16" t="s">
        <v>176</v>
      </c>
      <c r="P22" s="68" t="s">
        <v>126</v>
      </c>
      <c r="Q22" s="68" t="s">
        <v>33</v>
      </c>
      <c r="R22" s="96">
        <v>7</v>
      </c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</row>
    <row r="23" spans="1:18" ht="24.75" customHeight="1">
      <c r="A23" s="47"/>
      <c r="B23" s="4">
        <v>18</v>
      </c>
      <c r="C23" s="11" t="s">
        <v>48</v>
      </c>
      <c r="D23" s="4">
        <v>54</v>
      </c>
      <c r="E23" s="12">
        <v>9</v>
      </c>
      <c r="F23" s="4">
        <v>90</v>
      </c>
      <c r="G23" s="13" t="s">
        <v>13</v>
      </c>
      <c r="H23" s="13" t="s">
        <v>5</v>
      </c>
      <c r="I23" s="13" t="s">
        <v>146</v>
      </c>
      <c r="J23" s="40" t="str">
        <f t="shared" si="0"/>
        <v>54 - 9 - 90 - 21 - 1 - 1169</v>
      </c>
      <c r="K23" s="33" t="s">
        <v>154</v>
      </c>
      <c r="L23" s="33" t="s">
        <v>234</v>
      </c>
      <c r="M23" s="15" t="s">
        <v>186</v>
      </c>
      <c r="N23" s="15">
        <v>2</v>
      </c>
      <c r="O23" s="35" t="s">
        <v>187</v>
      </c>
      <c r="P23" s="68" t="s">
        <v>49</v>
      </c>
      <c r="Q23" s="68" t="s">
        <v>33</v>
      </c>
      <c r="R23" s="96">
        <v>7</v>
      </c>
    </row>
    <row r="24" spans="1:18" ht="24.75" customHeight="1">
      <c r="A24" s="47"/>
      <c r="B24" s="4">
        <v>19</v>
      </c>
      <c r="C24" s="11" t="s">
        <v>50</v>
      </c>
      <c r="D24" s="4">
        <v>54</v>
      </c>
      <c r="E24" s="12">
        <v>9</v>
      </c>
      <c r="F24" s="4">
        <v>90</v>
      </c>
      <c r="G24" s="13" t="s">
        <v>51</v>
      </c>
      <c r="H24" s="13" t="s">
        <v>5</v>
      </c>
      <c r="I24" s="13" t="s">
        <v>147</v>
      </c>
      <c r="J24" s="40" t="str">
        <f t="shared" si="0"/>
        <v>54 - 9 - 90 - 35 - 1 - 1170</v>
      </c>
      <c r="K24" s="33" t="s">
        <v>160</v>
      </c>
      <c r="L24" s="33" t="s">
        <v>234</v>
      </c>
      <c r="M24" s="15" t="s">
        <v>188</v>
      </c>
      <c r="N24" s="15">
        <v>1</v>
      </c>
      <c r="O24" s="35" t="s">
        <v>53</v>
      </c>
      <c r="P24" s="68" t="s">
        <v>252</v>
      </c>
      <c r="Q24" s="68" t="s">
        <v>33</v>
      </c>
      <c r="R24" s="96">
        <v>11</v>
      </c>
    </row>
    <row r="25" spans="1:18" ht="24.75" customHeight="1">
      <c r="A25" s="47"/>
      <c r="B25" s="4">
        <v>20</v>
      </c>
      <c r="C25" s="11" t="s">
        <v>116</v>
      </c>
      <c r="D25" s="4">
        <v>54</v>
      </c>
      <c r="E25" s="12">
        <v>9</v>
      </c>
      <c r="F25" s="4">
        <v>90</v>
      </c>
      <c r="G25" s="13" t="s">
        <v>7</v>
      </c>
      <c r="H25" s="13" t="s">
        <v>9</v>
      </c>
      <c r="I25" s="13" t="s">
        <v>148</v>
      </c>
      <c r="J25" s="40" t="str">
        <f t="shared" si="0"/>
        <v>54 - 9 - 90 - 11 - 2 - 1171</v>
      </c>
      <c r="K25" s="33" t="s">
        <v>152</v>
      </c>
      <c r="L25" s="33" t="s">
        <v>128</v>
      </c>
      <c r="M25" s="15" t="s">
        <v>61</v>
      </c>
      <c r="N25" s="15">
        <v>3</v>
      </c>
      <c r="O25" s="35" t="s">
        <v>189</v>
      </c>
      <c r="P25" s="68" t="s">
        <v>8</v>
      </c>
      <c r="Q25" s="68" t="s">
        <v>33</v>
      </c>
      <c r="R25" s="96">
        <v>20</v>
      </c>
    </row>
    <row r="26" spans="1:18" ht="24.75" customHeight="1">
      <c r="A26" s="47"/>
      <c r="B26" s="4">
        <v>21</v>
      </c>
      <c r="C26" s="11" t="s">
        <v>52</v>
      </c>
      <c r="D26" s="4">
        <v>54</v>
      </c>
      <c r="E26" s="12">
        <v>9</v>
      </c>
      <c r="F26" s="4">
        <v>90</v>
      </c>
      <c r="G26" s="13" t="s">
        <v>7</v>
      </c>
      <c r="H26" s="13" t="s">
        <v>5</v>
      </c>
      <c r="I26" s="13" t="s">
        <v>149</v>
      </c>
      <c r="J26" s="40" t="str">
        <f t="shared" si="0"/>
        <v>54 - 9 - 90 - 11 - 1 - 1172</v>
      </c>
      <c r="K26" s="33" t="s">
        <v>152</v>
      </c>
      <c r="L26" s="33" t="s">
        <v>234</v>
      </c>
      <c r="M26" s="15" t="s">
        <v>190</v>
      </c>
      <c r="N26" s="15">
        <v>1</v>
      </c>
      <c r="O26" s="35" t="s">
        <v>191</v>
      </c>
      <c r="P26" s="68" t="s">
        <v>53</v>
      </c>
      <c r="Q26" s="68" t="s">
        <v>33</v>
      </c>
      <c r="R26" s="96">
        <v>17</v>
      </c>
    </row>
    <row r="27" spans="1:18" ht="24.75" customHeight="1">
      <c r="A27" s="47"/>
      <c r="B27" s="4">
        <v>22</v>
      </c>
      <c r="C27" s="11" t="s">
        <v>54</v>
      </c>
      <c r="D27" s="4">
        <v>54</v>
      </c>
      <c r="E27" s="12">
        <v>9</v>
      </c>
      <c r="F27" s="4">
        <v>90</v>
      </c>
      <c r="G27" s="13" t="s">
        <v>18</v>
      </c>
      <c r="H27" s="13" t="s">
        <v>5</v>
      </c>
      <c r="I27" s="13" t="s">
        <v>150</v>
      </c>
      <c r="J27" s="40" t="str">
        <f t="shared" si="0"/>
        <v>54 - 9 - 90 - 22 - 1 - 1173</v>
      </c>
      <c r="K27" s="33" t="s">
        <v>155</v>
      </c>
      <c r="L27" s="33" t="s">
        <v>234</v>
      </c>
      <c r="M27" s="105">
        <v>118</v>
      </c>
      <c r="N27" s="15">
        <v>10</v>
      </c>
      <c r="O27" s="35" t="s">
        <v>89</v>
      </c>
      <c r="P27" s="68" t="s">
        <v>53</v>
      </c>
      <c r="Q27" s="68" t="s">
        <v>33</v>
      </c>
      <c r="R27" s="96">
        <v>16</v>
      </c>
    </row>
    <row r="28" spans="1:18" s="43" customFormat="1" ht="24.75" customHeight="1">
      <c r="A28" s="75"/>
      <c r="B28" s="4">
        <v>23</v>
      </c>
      <c r="C28" s="11" t="s">
        <v>684</v>
      </c>
      <c r="D28" s="14">
        <v>54</v>
      </c>
      <c r="E28" s="20">
        <v>9</v>
      </c>
      <c r="F28" s="14">
        <v>90</v>
      </c>
      <c r="G28" s="15" t="s">
        <v>27</v>
      </c>
      <c r="H28" s="15" t="s">
        <v>5</v>
      </c>
      <c r="I28" s="15" t="s">
        <v>151</v>
      </c>
      <c r="J28" s="35" t="str">
        <f t="shared" si="0"/>
        <v>54 - 9 - 90 - 23 - 1 - 1174</v>
      </c>
      <c r="K28" s="34" t="s">
        <v>156</v>
      </c>
      <c r="L28" s="34" t="s">
        <v>234</v>
      </c>
      <c r="M28" s="15" t="s">
        <v>683</v>
      </c>
      <c r="N28" s="15">
        <v>6</v>
      </c>
      <c r="O28" s="35" t="s">
        <v>192</v>
      </c>
      <c r="P28" s="68" t="s">
        <v>55</v>
      </c>
      <c r="Q28" s="68" t="s">
        <v>33</v>
      </c>
      <c r="R28" s="96">
        <v>9</v>
      </c>
    </row>
    <row r="29" spans="1:18" ht="24.75" customHeight="1">
      <c r="A29" s="18"/>
      <c r="B29" s="4">
        <v>24</v>
      </c>
      <c r="C29" s="56" t="s">
        <v>254</v>
      </c>
      <c r="D29" s="4">
        <v>55</v>
      </c>
      <c r="E29" s="12">
        <v>9</v>
      </c>
      <c r="F29" s="4">
        <v>90</v>
      </c>
      <c r="G29" s="13" t="s">
        <v>12</v>
      </c>
      <c r="H29" s="13" t="s">
        <v>9</v>
      </c>
      <c r="I29" s="13" t="s">
        <v>268</v>
      </c>
      <c r="J29" s="35" t="str">
        <f aca="true" t="shared" si="1" ref="J29:J38">D29&amp;" - "&amp;E29&amp;" - "&amp;F29&amp;" - "&amp;G29&amp;" - "&amp;H29&amp;" - "&amp;I29</f>
        <v>55 - 9 - 90 - 14 - 2 - 1470</v>
      </c>
      <c r="K29" s="33" t="s">
        <v>153</v>
      </c>
      <c r="L29" s="33" t="s">
        <v>128</v>
      </c>
      <c r="M29" s="57" t="s">
        <v>193</v>
      </c>
      <c r="N29" s="58">
        <v>10</v>
      </c>
      <c r="O29" s="59" t="s">
        <v>255</v>
      </c>
      <c r="P29" s="71" t="s">
        <v>49</v>
      </c>
      <c r="Q29" s="68" t="s">
        <v>33</v>
      </c>
      <c r="R29" s="96">
        <v>7</v>
      </c>
    </row>
    <row r="30" spans="1:18" ht="24.75" customHeight="1">
      <c r="A30" s="18"/>
      <c r="B30" s="4">
        <v>25</v>
      </c>
      <c r="C30" s="56" t="s">
        <v>256</v>
      </c>
      <c r="D30" s="4">
        <v>55</v>
      </c>
      <c r="E30" s="12">
        <v>9</v>
      </c>
      <c r="F30" s="4">
        <v>90</v>
      </c>
      <c r="G30" s="13" t="s">
        <v>111</v>
      </c>
      <c r="H30" s="13" t="s">
        <v>5</v>
      </c>
      <c r="I30" s="13" t="s">
        <v>269</v>
      </c>
      <c r="J30" s="35" t="str">
        <f t="shared" si="1"/>
        <v>55 - 9 - 90 - 24 - 1 - 1471</v>
      </c>
      <c r="K30" s="33" t="s">
        <v>157</v>
      </c>
      <c r="L30" s="33" t="s">
        <v>234</v>
      </c>
      <c r="M30" s="57" t="s">
        <v>61</v>
      </c>
      <c r="N30" s="58">
        <v>7</v>
      </c>
      <c r="O30" s="59" t="s">
        <v>168</v>
      </c>
      <c r="P30" s="71" t="s">
        <v>121</v>
      </c>
      <c r="Q30" s="68" t="s">
        <v>33</v>
      </c>
      <c r="R30" s="96">
        <v>9</v>
      </c>
    </row>
    <row r="31" spans="1:18" ht="24.75" customHeight="1">
      <c r="A31" s="18"/>
      <c r="B31" s="4">
        <v>26</v>
      </c>
      <c r="C31" s="56" t="s">
        <v>257</v>
      </c>
      <c r="D31" s="4">
        <v>55</v>
      </c>
      <c r="E31" s="12">
        <v>9</v>
      </c>
      <c r="F31" s="4">
        <v>90</v>
      </c>
      <c r="G31" s="13" t="s">
        <v>7</v>
      </c>
      <c r="H31" s="13" t="s">
        <v>5</v>
      </c>
      <c r="I31" s="13" t="s">
        <v>270</v>
      </c>
      <c r="J31" s="35" t="str">
        <f t="shared" si="1"/>
        <v>55 - 9 - 90 - 11 - 1 - 1472</v>
      </c>
      <c r="K31" s="33" t="s">
        <v>152</v>
      </c>
      <c r="L31" s="33" t="s">
        <v>234</v>
      </c>
      <c r="M31" s="57" t="s">
        <v>61</v>
      </c>
      <c r="N31" s="58">
        <v>3</v>
      </c>
      <c r="O31" s="59" t="s">
        <v>258</v>
      </c>
      <c r="P31" s="71" t="s">
        <v>121</v>
      </c>
      <c r="Q31" s="68" t="s">
        <v>33</v>
      </c>
      <c r="R31" s="96">
        <v>20</v>
      </c>
    </row>
    <row r="32" spans="1:18" ht="24.75" customHeight="1">
      <c r="A32" s="18"/>
      <c r="B32" s="4">
        <v>27</v>
      </c>
      <c r="C32" s="56" t="s">
        <v>259</v>
      </c>
      <c r="D32" s="4">
        <v>55</v>
      </c>
      <c r="E32" s="12">
        <v>9</v>
      </c>
      <c r="F32" s="4">
        <v>90</v>
      </c>
      <c r="G32" s="13" t="s">
        <v>7</v>
      </c>
      <c r="H32" s="13" t="s">
        <v>5</v>
      </c>
      <c r="I32" s="13" t="s">
        <v>271</v>
      </c>
      <c r="J32" s="35" t="str">
        <f t="shared" si="1"/>
        <v>55 - 9 - 90 - 11 - 1 - 1473</v>
      </c>
      <c r="K32" s="33" t="s">
        <v>152</v>
      </c>
      <c r="L32" s="33" t="s">
        <v>234</v>
      </c>
      <c r="M32" s="57" t="s">
        <v>61</v>
      </c>
      <c r="N32" s="58">
        <v>7</v>
      </c>
      <c r="O32" s="59" t="s">
        <v>168</v>
      </c>
      <c r="P32" s="71" t="s">
        <v>121</v>
      </c>
      <c r="Q32" s="68" t="s">
        <v>33</v>
      </c>
      <c r="R32" s="96">
        <v>20</v>
      </c>
    </row>
    <row r="33" spans="1:18" ht="24.75" customHeight="1">
      <c r="A33" s="18"/>
      <c r="B33" s="4">
        <v>28</v>
      </c>
      <c r="C33" s="56" t="s">
        <v>260</v>
      </c>
      <c r="D33" s="4">
        <v>55</v>
      </c>
      <c r="E33" s="12">
        <v>9</v>
      </c>
      <c r="F33" s="4">
        <v>90</v>
      </c>
      <c r="G33" s="13" t="s">
        <v>7</v>
      </c>
      <c r="H33" s="13" t="s">
        <v>5</v>
      </c>
      <c r="I33" s="13" t="s">
        <v>272</v>
      </c>
      <c r="J33" s="35" t="str">
        <f t="shared" si="1"/>
        <v>55 - 9 - 90 - 11 - 1 - 1474</v>
      </c>
      <c r="K33" s="33" t="s">
        <v>152</v>
      </c>
      <c r="L33" s="33" t="s">
        <v>234</v>
      </c>
      <c r="M33" s="57" t="s">
        <v>61</v>
      </c>
      <c r="N33" s="58">
        <v>1</v>
      </c>
      <c r="O33" s="59" t="s">
        <v>59</v>
      </c>
      <c r="P33" s="71" t="s">
        <v>121</v>
      </c>
      <c r="Q33" s="68" t="s">
        <v>33</v>
      </c>
      <c r="R33" s="96">
        <v>20</v>
      </c>
    </row>
    <row r="34" spans="1:18" ht="24.75" customHeight="1">
      <c r="A34" s="18"/>
      <c r="B34" s="4">
        <v>29</v>
      </c>
      <c r="C34" s="56" t="s">
        <v>261</v>
      </c>
      <c r="D34" s="4">
        <v>55</v>
      </c>
      <c r="E34" s="12">
        <v>9</v>
      </c>
      <c r="F34" s="4">
        <v>90</v>
      </c>
      <c r="G34" s="13" t="s">
        <v>7</v>
      </c>
      <c r="H34" s="13" t="s">
        <v>5</v>
      </c>
      <c r="I34" s="13" t="s">
        <v>273</v>
      </c>
      <c r="J34" s="35" t="str">
        <f t="shared" si="1"/>
        <v>55 - 9 - 90 - 11 - 1 - 1475</v>
      </c>
      <c r="K34" s="33" t="s">
        <v>152</v>
      </c>
      <c r="L34" s="33" t="s">
        <v>234</v>
      </c>
      <c r="M34" s="57" t="s">
        <v>61</v>
      </c>
      <c r="N34" s="58">
        <v>6</v>
      </c>
      <c r="O34" s="59" t="s">
        <v>262</v>
      </c>
      <c r="P34" s="71" t="s">
        <v>121</v>
      </c>
      <c r="Q34" s="68" t="s">
        <v>33</v>
      </c>
      <c r="R34" s="96">
        <v>20</v>
      </c>
    </row>
    <row r="35" spans="1:18" ht="24.75" customHeight="1">
      <c r="A35" s="18"/>
      <c r="B35" s="4">
        <v>30</v>
      </c>
      <c r="C35" s="56" t="s">
        <v>263</v>
      </c>
      <c r="D35" s="4">
        <v>55</v>
      </c>
      <c r="E35" s="12">
        <v>9</v>
      </c>
      <c r="F35" s="4">
        <v>90</v>
      </c>
      <c r="G35" s="13" t="s">
        <v>18</v>
      </c>
      <c r="H35" s="13" t="s">
        <v>5</v>
      </c>
      <c r="I35" s="13" t="s">
        <v>274</v>
      </c>
      <c r="J35" s="35" t="str">
        <f t="shared" si="1"/>
        <v>55 - 9 - 90 - 22 - 1 - 1476</v>
      </c>
      <c r="K35" s="33" t="s">
        <v>155</v>
      </c>
      <c r="L35" s="33" t="s">
        <v>234</v>
      </c>
      <c r="M35" s="57" t="s">
        <v>264</v>
      </c>
      <c r="N35" s="58">
        <v>2</v>
      </c>
      <c r="O35" s="59" t="s">
        <v>114</v>
      </c>
      <c r="P35" s="71" t="s">
        <v>121</v>
      </c>
      <c r="Q35" s="68" t="s">
        <v>33</v>
      </c>
      <c r="R35" s="96">
        <v>7</v>
      </c>
    </row>
    <row r="36" spans="1:18" ht="24.75" customHeight="1">
      <c r="A36" s="18"/>
      <c r="B36" s="4">
        <v>31</v>
      </c>
      <c r="C36" s="56" t="s">
        <v>278</v>
      </c>
      <c r="D36" s="4">
        <v>55</v>
      </c>
      <c r="E36" s="12">
        <v>9</v>
      </c>
      <c r="F36" s="4">
        <v>90</v>
      </c>
      <c r="G36" s="13" t="s">
        <v>18</v>
      </c>
      <c r="H36" s="13" t="s">
        <v>5</v>
      </c>
      <c r="I36" s="13" t="s">
        <v>275</v>
      </c>
      <c r="J36" s="35" t="str">
        <f t="shared" si="1"/>
        <v>55 - 9 - 90 - 22 - 1 - 1477</v>
      </c>
      <c r="K36" s="33" t="s">
        <v>155</v>
      </c>
      <c r="L36" s="33" t="s">
        <v>234</v>
      </c>
      <c r="M36" s="57" t="s">
        <v>201</v>
      </c>
      <c r="N36" s="58">
        <v>2</v>
      </c>
      <c r="O36" s="59" t="s">
        <v>114</v>
      </c>
      <c r="P36" s="71" t="s">
        <v>121</v>
      </c>
      <c r="Q36" s="68" t="s">
        <v>33</v>
      </c>
      <c r="R36" s="96">
        <v>11</v>
      </c>
    </row>
    <row r="37" spans="1:18" ht="24.75" customHeight="1">
      <c r="A37" s="18"/>
      <c r="B37" s="4">
        <v>32</v>
      </c>
      <c r="C37" s="56" t="s">
        <v>265</v>
      </c>
      <c r="D37" s="4">
        <v>55</v>
      </c>
      <c r="E37" s="12">
        <v>9</v>
      </c>
      <c r="F37" s="4">
        <v>90</v>
      </c>
      <c r="G37" s="13" t="s">
        <v>18</v>
      </c>
      <c r="H37" s="13" t="s">
        <v>5</v>
      </c>
      <c r="I37" s="13" t="s">
        <v>276</v>
      </c>
      <c r="J37" s="35" t="str">
        <f t="shared" si="1"/>
        <v>55 - 9 - 90 - 22 - 1 - 1478</v>
      </c>
      <c r="K37" s="33" t="s">
        <v>155</v>
      </c>
      <c r="L37" s="33" t="s">
        <v>234</v>
      </c>
      <c r="M37" s="106">
        <v>29</v>
      </c>
      <c r="N37" s="58">
        <v>2</v>
      </c>
      <c r="O37" s="59" t="s">
        <v>266</v>
      </c>
      <c r="P37" s="71" t="s">
        <v>121</v>
      </c>
      <c r="Q37" s="68" t="s">
        <v>33</v>
      </c>
      <c r="R37" s="96">
        <v>10</v>
      </c>
    </row>
    <row r="38" spans="1:18" ht="24.75" customHeight="1">
      <c r="A38" s="18"/>
      <c r="B38" s="4">
        <v>33</v>
      </c>
      <c r="C38" s="56" t="s">
        <v>267</v>
      </c>
      <c r="D38" s="4">
        <v>55</v>
      </c>
      <c r="E38" s="12">
        <v>9</v>
      </c>
      <c r="F38" s="4">
        <v>90</v>
      </c>
      <c r="G38" s="13" t="s">
        <v>18</v>
      </c>
      <c r="H38" s="13" t="s">
        <v>5</v>
      </c>
      <c r="I38" s="13" t="s">
        <v>277</v>
      </c>
      <c r="J38" s="35" t="str">
        <f t="shared" si="1"/>
        <v>55 - 9 - 90 - 22 - 1 - 1479</v>
      </c>
      <c r="K38" s="33" t="s">
        <v>155</v>
      </c>
      <c r="L38" s="33" t="s">
        <v>234</v>
      </c>
      <c r="M38" s="107">
        <v>1</v>
      </c>
      <c r="N38" s="58">
        <v>7</v>
      </c>
      <c r="O38" s="59" t="s">
        <v>114</v>
      </c>
      <c r="P38" s="71" t="s">
        <v>121</v>
      </c>
      <c r="Q38" s="68" t="s">
        <v>33</v>
      </c>
      <c r="R38" s="96">
        <v>10</v>
      </c>
    </row>
    <row r="39" spans="1:18" ht="24.75" customHeight="1">
      <c r="A39" s="18"/>
      <c r="B39" s="4">
        <v>34</v>
      </c>
      <c r="C39" s="55" t="s">
        <v>533</v>
      </c>
      <c r="D39" s="3">
        <v>55</v>
      </c>
      <c r="E39" s="3">
        <v>9</v>
      </c>
      <c r="F39" s="3">
        <v>90</v>
      </c>
      <c r="G39" s="3">
        <v>22</v>
      </c>
      <c r="H39" s="3">
        <v>1</v>
      </c>
      <c r="I39" s="3">
        <v>2203</v>
      </c>
      <c r="J39" s="92" t="str">
        <f aca="true" t="shared" si="2" ref="J39:J62">D39&amp;" - "&amp;E39&amp;" - "&amp;F39&amp;" - "&amp;G39&amp;" - "&amp;H39&amp;" - "&amp;I39</f>
        <v>55 - 9 - 90 - 22 - 1 - 2203</v>
      </c>
      <c r="K39" s="40" t="s">
        <v>155</v>
      </c>
      <c r="L39" s="40" t="s">
        <v>234</v>
      </c>
      <c r="M39" s="3" t="s">
        <v>219</v>
      </c>
      <c r="N39" s="3">
        <v>6</v>
      </c>
      <c r="O39" s="40" t="s">
        <v>290</v>
      </c>
      <c r="P39" s="70" t="s">
        <v>49</v>
      </c>
      <c r="Q39" s="68" t="s">
        <v>33</v>
      </c>
      <c r="R39" s="96">
        <v>57</v>
      </c>
    </row>
    <row r="40" spans="1:18" ht="24.75" customHeight="1">
      <c r="A40" s="18"/>
      <c r="B40" s="4">
        <v>35</v>
      </c>
      <c r="C40" s="55" t="s">
        <v>534</v>
      </c>
      <c r="D40" s="3">
        <v>55</v>
      </c>
      <c r="E40" s="3">
        <v>9</v>
      </c>
      <c r="F40" s="3">
        <v>90</v>
      </c>
      <c r="G40" s="3">
        <v>22</v>
      </c>
      <c r="H40" s="3">
        <v>1</v>
      </c>
      <c r="I40" s="3">
        <v>2204</v>
      </c>
      <c r="J40" s="40" t="str">
        <f t="shared" si="2"/>
        <v>55 - 9 - 90 - 22 - 1 - 2204</v>
      </c>
      <c r="K40" s="40" t="s">
        <v>155</v>
      </c>
      <c r="L40" s="40" t="s">
        <v>234</v>
      </c>
      <c r="M40" s="3" t="s">
        <v>291</v>
      </c>
      <c r="N40" s="3">
        <v>2</v>
      </c>
      <c r="O40" s="40" t="s">
        <v>292</v>
      </c>
      <c r="P40" s="70" t="s">
        <v>124</v>
      </c>
      <c r="Q40" s="68" t="s">
        <v>33</v>
      </c>
      <c r="R40" s="96">
        <v>11</v>
      </c>
    </row>
    <row r="41" spans="1:18" ht="24.75" customHeight="1">
      <c r="A41" s="18"/>
      <c r="B41" s="4">
        <v>36</v>
      </c>
      <c r="C41" s="55" t="s">
        <v>293</v>
      </c>
      <c r="D41" s="3">
        <v>55</v>
      </c>
      <c r="E41" s="3">
        <v>9</v>
      </c>
      <c r="F41" s="3">
        <v>90</v>
      </c>
      <c r="G41" s="3">
        <v>22</v>
      </c>
      <c r="H41" s="3">
        <v>1</v>
      </c>
      <c r="I41" s="3">
        <v>2205</v>
      </c>
      <c r="J41" s="40" t="str">
        <f t="shared" si="2"/>
        <v>55 - 9 - 90 - 22 - 1 - 2205</v>
      </c>
      <c r="K41" s="40" t="s">
        <v>155</v>
      </c>
      <c r="L41" s="40" t="s">
        <v>234</v>
      </c>
      <c r="M41" s="3">
        <v>64</v>
      </c>
      <c r="N41" s="3">
        <v>2</v>
      </c>
      <c r="O41" s="40" t="s">
        <v>294</v>
      </c>
      <c r="P41" s="70" t="s">
        <v>124</v>
      </c>
      <c r="Q41" s="68" t="s">
        <v>33</v>
      </c>
      <c r="R41" s="96">
        <v>8</v>
      </c>
    </row>
    <row r="42" spans="1:18" ht="24.75" customHeight="1">
      <c r="A42" s="18"/>
      <c r="B42" s="4">
        <v>37</v>
      </c>
      <c r="C42" s="55" t="s">
        <v>295</v>
      </c>
      <c r="D42" s="3">
        <v>55</v>
      </c>
      <c r="E42" s="3">
        <v>9</v>
      </c>
      <c r="F42" s="3">
        <v>90</v>
      </c>
      <c r="G42" s="3">
        <v>22</v>
      </c>
      <c r="H42" s="3">
        <v>1</v>
      </c>
      <c r="I42" s="3">
        <v>2206</v>
      </c>
      <c r="J42" s="40" t="str">
        <f t="shared" si="2"/>
        <v>55 - 9 - 90 - 22 - 1 - 2206</v>
      </c>
      <c r="K42" s="40" t="s">
        <v>155</v>
      </c>
      <c r="L42" s="40" t="s">
        <v>234</v>
      </c>
      <c r="M42" s="3">
        <v>12</v>
      </c>
      <c r="N42" s="3">
        <v>3</v>
      </c>
      <c r="O42" s="40" t="s">
        <v>296</v>
      </c>
      <c r="P42" s="70" t="s">
        <v>124</v>
      </c>
      <c r="Q42" s="68" t="s">
        <v>33</v>
      </c>
      <c r="R42" s="96">
        <v>6</v>
      </c>
    </row>
    <row r="43" spans="1:18" ht="24.75" customHeight="1">
      <c r="A43" s="18"/>
      <c r="B43" s="4">
        <v>38</v>
      </c>
      <c r="C43" s="55" t="s">
        <v>297</v>
      </c>
      <c r="D43" s="3">
        <v>55</v>
      </c>
      <c r="E43" s="3">
        <v>9</v>
      </c>
      <c r="F43" s="3">
        <v>90</v>
      </c>
      <c r="G43" s="3">
        <v>22</v>
      </c>
      <c r="H43" s="3">
        <v>1</v>
      </c>
      <c r="I43" s="3">
        <v>2207</v>
      </c>
      <c r="J43" s="40" t="str">
        <f t="shared" si="2"/>
        <v>55 - 9 - 90 - 22 - 1 - 2207</v>
      </c>
      <c r="K43" s="40" t="s">
        <v>155</v>
      </c>
      <c r="L43" s="40" t="s">
        <v>234</v>
      </c>
      <c r="M43" s="3">
        <v>14</v>
      </c>
      <c r="N43" s="3">
        <v>2</v>
      </c>
      <c r="O43" s="40" t="s">
        <v>298</v>
      </c>
      <c r="P43" s="70" t="s">
        <v>124</v>
      </c>
      <c r="Q43" s="68" t="s">
        <v>33</v>
      </c>
      <c r="R43" s="96">
        <v>8</v>
      </c>
    </row>
    <row r="44" spans="1:18" ht="24.75" customHeight="1">
      <c r="A44" s="18"/>
      <c r="B44" s="4">
        <v>39</v>
      </c>
      <c r="C44" s="55" t="s">
        <v>299</v>
      </c>
      <c r="D44" s="3">
        <v>55</v>
      </c>
      <c r="E44" s="3">
        <v>9</v>
      </c>
      <c r="F44" s="3">
        <v>90</v>
      </c>
      <c r="G44" s="3">
        <v>22</v>
      </c>
      <c r="H44" s="3">
        <v>1</v>
      </c>
      <c r="I44" s="3">
        <v>2208</v>
      </c>
      <c r="J44" s="40" t="str">
        <f t="shared" si="2"/>
        <v>55 - 9 - 90 - 22 - 1 - 2208</v>
      </c>
      <c r="K44" s="40" t="s">
        <v>155</v>
      </c>
      <c r="L44" s="40" t="s">
        <v>234</v>
      </c>
      <c r="M44" s="3">
        <v>68</v>
      </c>
      <c r="N44" s="3">
        <v>1</v>
      </c>
      <c r="O44" s="40" t="s">
        <v>258</v>
      </c>
      <c r="P44" s="70" t="s">
        <v>122</v>
      </c>
      <c r="Q44" s="68" t="s">
        <v>33</v>
      </c>
      <c r="R44" s="96">
        <v>8</v>
      </c>
    </row>
    <row r="45" spans="1:18" ht="24.75" customHeight="1">
      <c r="A45" s="18"/>
      <c r="B45" s="4">
        <v>40</v>
      </c>
      <c r="C45" s="55" t="s">
        <v>300</v>
      </c>
      <c r="D45" s="3">
        <v>55</v>
      </c>
      <c r="E45" s="3">
        <v>9</v>
      </c>
      <c r="F45" s="3">
        <v>90</v>
      </c>
      <c r="G45" s="3">
        <v>22</v>
      </c>
      <c r="H45" s="3">
        <v>1</v>
      </c>
      <c r="I45" s="3">
        <v>2209</v>
      </c>
      <c r="J45" s="40" t="str">
        <f t="shared" si="2"/>
        <v>55 - 9 - 90 - 22 - 1 - 2209</v>
      </c>
      <c r="K45" s="40" t="s">
        <v>155</v>
      </c>
      <c r="L45" s="40" t="s">
        <v>234</v>
      </c>
      <c r="M45" s="3">
        <v>330</v>
      </c>
      <c r="N45" s="3">
        <v>1</v>
      </c>
      <c r="O45" s="40" t="s">
        <v>258</v>
      </c>
      <c r="P45" s="70" t="s">
        <v>122</v>
      </c>
      <c r="Q45" s="68" t="s">
        <v>33</v>
      </c>
      <c r="R45" s="96">
        <v>9</v>
      </c>
    </row>
    <row r="46" spans="1:18" ht="24.75" customHeight="1">
      <c r="A46" s="18"/>
      <c r="B46" s="4">
        <v>41</v>
      </c>
      <c r="C46" s="55" t="s">
        <v>535</v>
      </c>
      <c r="D46" s="3">
        <v>55</v>
      </c>
      <c r="E46" s="3">
        <v>9</v>
      </c>
      <c r="F46" s="3">
        <v>90</v>
      </c>
      <c r="G46" s="3">
        <v>22</v>
      </c>
      <c r="H46" s="3">
        <v>1</v>
      </c>
      <c r="I46" s="3">
        <v>2210</v>
      </c>
      <c r="J46" s="40" t="str">
        <f t="shared" si="2"/>
        <v>55 - 9 - 90 - 22 - 1 - 2210</v>
      </c>
      <c r="K46" s="40" t="s">
        <v>155</v>
      </c>
      <c r="L46" s="40" t="s">
        <v>234</v>
      </c>
      <c r="M46" s="3" t="s">
        <v>301</v>
      </c>
      <c r="N46" s="3">
        <v>8</v>
      </c>
      <c r="O46" s="40" t="s">
        <v>262</v>
      </c>
      <c r="P46" s="70" t="s">
        <v>121</v>
      </c>
      <c r="Q46" s="68" t="s">
        <v>33</v>
      </c>
      <c r="R46" s="96">
        <v>27</v>
      </c>
    </row>
    <row r="47" spans="1:18" ht="24.75" customHeight="1">
      <c r="A47" s="18"/>
      <c r="B47" s="4">
        <v>42</v>
      </c>
      <c r="C47" s="55" t="s">
        <v>302</v>
      </c>
      <c r="D47" s="3">
        <v>55</v>
      </c>
      <c r="E47" s="3">
        <v>9</v>
      </c>
      <c r="F47" s="3">
        <v>90</v>
      </c>
      <c r="G47" s="3">
        <v>22</v>
      </c>
      <c r="H47" s="3">
        <v>1</v>
      </c>
      <c r="I47" s="3">
        <v>2211</v>
      </c>
      <c r="J47" s="40" t="str">
        <f t="shared" si="2"/>
        <v>55 - 9 - 90 - 22 - 1 - 2211</v>
      </c>
      <c r="K47" s="40" t="s">
        <v>155</v>
      </c>
      <c r="L47" s="40" t="s">
        <v>234</v>
      </c>
      <c r="M47" s="3">
        <v>127</v>
      </c>
      <c r="N47" s="3">
        <v>1</v>
      </c>
      <c r="O47" s="40" t="s">
        <v>296</v>
      </c>
      <c r="P47" s="70" t="s">
        <v>124</v>
      </c>
      <c r="Q47" s="68" t="s">
        <v>33</v>
      </c>
      <c r="R47" s="96">
        <v>31</v>
      </c>
    </row>
    <row r="48" spans="1:18" ht="24.75" customHeight="1">
      <c r="A48" s="18"/>
      <c r="B48" s="4">
        <v>43</v>
      </c>
      <c r="C48" s="53" t="s">
        <v>536</v>
      </c>
      <c r="D48" s="4">
        <v>55</v>
      </c>
      <c r="E48" s="4">
        <v>9</v>
      </c>
      <c r="F48" s="4">
        <v>90</v>
      </c>
      <c r="G48" s="4">
        <v>22</v>
      </c>
      <c r="H48" s="4">
        <v>1</v>
      </c>
      <c r="I48" s="4">
        <v>2212</v>
      </c>
      <c r="J48" s="39" t="str">
        <f t="shared" si="2"/>
        <v>55 - 9 - 90 - 22 - 1 - 2212</v>
      </c>
      <c r="K48" s="39" t="s">
        <v>155</v>
      </c>
      <c r="L48" s="39" t="s">
        <v>234</v>
      </c>
      <c r="M48" s="4">
        <v>47</v>
      </c>
      <c r="N48" s="4">
        <v>3</v>
      </c>
      <c r="O48" s="39" t="s">
        <v>303</v>
      </c>
      <c r="P48" s="69" t="s">
        <v>124</v>
      </c>
      <c r="Q48" s="68" t="s">
        <v>33</v>
      </c>
      <c r="R48" s="96">
        <v>9</v>
      </c>
    </row>
    <row r="49" spans="1:18" ht="24.75" customHeight="1">
      <c r="A49" s="18"/>
      <c r="B49" s="4">
        <v>44</v>
      </c>
      <c r="C49" s="55" t="s">
        <v>537</v>
      </c>
      <c r="D49" s="3">
        <v>55</v>
      </c>
      <c r="E49" s="3">
        <v>9</v>
      </c>
      <c r="F49" s="3">
        <v>90</v>
      </c>
      <c r="G49" s="3">
        <v>32</v>
      </c>
      <c r="H49" s="3">
        <v>1</v>
      </c>
      <c r="I49" s="3">
        <v>2213</v>
      </c>
      <c r="J49" s="40" t="str">
        <f t="shared" si="2"/>
        <v>55 - 9 - 90 - 32 - 1 - 2213</v>
      </c>
      <c r="K49" s="40" t="s">
        <v>158</v>
      </c>
      <c r="L49" s="40" t="s">
        <v>234</v>
      </c>
      <c r="M49" s="3" t="s">
        <v>304</v>
      </c>
      <c r="N49" s="3">
        <v>1</v>
      </c>
      <c r="O49" s="40" t="s">
        <v>262</v>
      </c>
      <c r="P49" s="70" t="s">
        <v>121</v>
      </c>
      <c r="Q49" s="68" t="s">
        <v>33</v>
      </c>
      <c r="R49" s="96">
        <v>20</v>
      </c>
    </row>
    <row r="50" spans="1:18" ht="24.75" customHeight="1">
      <c r="A50" s="18"/>
      <c r="B50" s="4">
        <v>45</v>
      </c>
      <c r="C50" s="55" t="s">
        <v>538</v>
      </c>
      <c r="D50" s="3">
        <v>55</v>
      </c>
      <c r="E50" s="3">
        <v>9</v>
      </c>
      <c r="F50" s="3">
        <v>90</v>
      </c>
      <c r="G50" s="3">
        <v>36</v>
      </c>
      <c r="H50" s="3">
        <v>1</v>
      </c>
      <c r="I50" s="3">
        <v>2214</v>
      </c>
      <c r="J50" s="40" t="str">
        <f t="shared" si="2"/>
        <v>55 - 9 - 90 - 36 - 1 - 2214</v>
      </c>
      <c r="K50" s="40" t="s">
        <v>161</v>
      </c>
      <c r="L50" s="40" t="s">
        <v>234</v>
      </c>
      <c r="M50" s="3">
        <v>345</v>
      </c>
      <c r="N50" s="3">
        <v>3</v>
      </c>
      <c r="O50" s="40" t="s">
        <v>298</v>
      </c>
      <c r="P50" s="70" t="s">
        <v>124</v>
      </c>
      <c r="Q50" s="68" t="s">
        <v>33</v>
      </c>
      <c r="R50" s="96">
        <v>7</v>
      </c>
    </row>
    <row r="51" spans="1:18" ht="24.75" customHeight="1">
      <c r="A51" s="18"/>
      <c r="B51" s="4">
        <v>46</v>
      </c>
      <c r="C51" s="55" t="s">
        <v>539</v>
      </c>
      <c r="D51" s="3">
        <v>55</v>
      </c>
      <c r="E51" s="3">
        <v>9</v>
      </c>
      <c r="F51" s="3">
        <v>90</v>
      </c>
      <c r="G51" s="3">
        <v>36</v>
      </c>
      <c r="H51" s="3">
        <v>1</v>
      </c>
      <c r="I51" s="3">
        <v>2215</v>
      </c>
      <c r="J51" s="40" t="str">
        <f t="shared" si="2"/>
        <v>55 - 9 - 90 - 36 - 1 - 2215</v>
      </c>
      <c r="K51" s="40" t="s">
        <v>161</v>
      </c>
      <c r="L51" s="40" t="s">
        <v>234</v>
      </c>
      <c r="M51" s="3" t="s">
        <v>305</v>
      </c>
      <c r="N51" s="3">
        <v>14</v>
      </c>
      <c r="O51" s="40" t="s">
        <v>306</v>
      </c>
      <c r="P51" s="70" t="s">
        <v>124</v>
      </c>
      <c r="Q51" s="68" t="s">
        <v>33</v>
      </c>
      <c r="R51" s="96">
        <v>50</v>
      </c>
    </row>
    <row r="52" spans="1:18" ht="24.75" customHeight="1">
      <c r="A52" s="18"/>
      <c r="B52" s="4">
        <v>47</v>
      </c>
      <c r="C52" s="55" t="s">
        <v>540</v>
      </c>
      <c r="D52" s="3">
        <v>55</v>
      </c>
      <c r="E52" s="3">
        <v>9</v>
      </c>
      <c r="F52" s="3">
        <v>90</v>
      </c>
      <c r="G52" s="3">
        <v>33</v>
      </c>
      <c r="H52" s="3">
        <v>1</v>
      </c>
      <c r="I52" s="3">
        <v>2216</v>
      </c>
      <c r="J52" s="40" t="str">
        <f t="shared" si="2"/>
        <v>55 - 9 - 90 - 33 - 1 - 2216</v>
      </c>
      <c r="K52" s="40" t="s">
        <v>159</v>
      </c>
      <c r="L52" s="40" t="s">
        <v>234</v>
      </c>
      <c r="M52" s="3" t="s">
        <v>307</v>
      </c>
      <c r="N52" s="3">
        <v>6</v>
      </c>
      <c r="O52" s="40" t="s">
        <v>308</v>
      </c>
      <c r="P52" s="70" t="s">
        <v>53</v>
      </c>
      <c r="Q52" s="68" t="s">
        <v>33</v>
      </c>
      <c r="R52" s="96">
        <v>7</v>
      </c>
    </row>
    <row r="53" spans="1:18" ht="24.75" customHeight="1">
      <c r="A53" s="18"/>
      <c r="B53" s="4">
        <v>48</v>
      </c>
      <c r="C53" s="55" t="s">
        <v>309</v>
      </c>
      <c r="D53" s="3">
        <v>55</v>
      </c>
      <c r="E53" s="3">
        <v>9</v>
      </c>
      <c r="F53" s="3">
        <v>90</v>
      </c>
      <c r="G53" s="3">
        <v>11</v>
      </c>
      <c r="H53" s="3">
        <v>1</v>
      </c>
      <c r="I53" s="3">
        <v>2217</v>
      </c>
      <c r="J53" s="40" t="str">
        <f t="shared" si="2"/>
        <v>55 - 9 - 90 - 11 - 1 - 2217</v>
      </c>
      <c r="K53" s="40" t="s">
        <v>152</v>
      </c>
      <c r="L53" s="40" t="s">
        <v>234</v>
      </c>
      <c r="M53" s="3">
        <v>10</v>
      </c>
      <c r="N53" s="3">
        <v>4</v>
      </c>
      <c r="O53" s="40" t="s">
        <v>298</v>
      </c>
      <c r="P53" s="70" t="s">
        <v>124</v>
      </c>
      <c r="Q53" s="68" t="s">
        <v>33</v>
      </c>
      <c r="R53" s="96">
        <v>15</v>
      </c>
    </row>
    <row r="54" spans="1:18" ht="24.75" customHeight="1">
      <c r="A54" s="18"/>
      <c r="B54" s="4">
        <v>49</v>
      </c>
      <c r="C54" s="55" t="s">
        <v>541</v>
      </c>
      <c r="D54" s="3">
        <v>55</v>
      </c>
      <c r="E54" s="3">
        <v>9</v>
      </c>
      <c r="F54" s="3">
        <v>90</v>
      </c>
      <c r="G54" s="3">
        <v>11</v>
      </c>
      <c r="H54" s="3">
        <v>1</v>
      </c>
      <c r="I54" s="3">
        <v>2218</v>
      </c>
      <c r="J54" s="40" t="str">
        <f t="shared" si="2"/>
        <v>55 - 9 - 90 - 11 - 1 - 2218</v>
      </c>
      <c r="K54" s="40" t="s">
        <v>152</v>
      </c>
      <c r="L54" s="40" t="s">
        <v>234</v>
      </c>
      <c r="M54" s="3" t="s">
        <v>219</v>
      </c>
      <c r="N54" s="3">
        <v>1</v>
      </c>
      <c r="O54" s="40" t="s">
        <v>296</v>
      </c>
      <c r="P54" s="70" t="s">
        <v>124</v>
      </c>
      <c r="Q54" s="68" t="s">
        <v>33</v>
      </c>
      <c r="R54" s="96">
        <v>11</v>
      </c>
    </row>
    <row r="55" spans="1:18" ht="24.75" customHeight="1">
      <c r="A55" s="18"/>
      <c r="B55" s="4">
        <v>50</v>
      </c>
      <c r="C55" s="55" t="s">
        <v>542</v>
      </c>
      <c r="D55" s="3">
        <v>55</v>
      </c>
      <c r="E55" s="3">
        <v>9</v>
      </c>
      <c r="F55" s="3">
        <v>90</v>
      </c>
      <c r="G55" s="3">
        <v>11</v>
      </c>
      <c r="H55" s="3">
        <v>1</v>
      </c>
      <c r="I55" s="3">
        <v>2219</v>
      </c>
      <c r="J55" s="40" t="str">
        <f t="shared" si="2"/>
        <v>55 - 9 - 90 - 11 - 1 - 2219</v>
      </c>
      <c r="K55" s="40" t="s">
        <v>152</v>
      </c>
      <c r="L55" s="40" t="s">
        <v>234</v>
      </c>
      <c r="M55" s="3" t="s">
        <v>307</v>
      </c>
      <c r="N55" s="3">
        <v>6</v>
      </c>
      <c r="O55" s="40" t="s">
        <v>308</v>
      </c>
      <c r="P55" s="70" t="s">
        <v>53</v>
      </c>
      <c r="Q55" s="68" t="s">
        <v>33</v>
      </c>
      <c r="R55" s="96">
        <v>25</v>
      </c>
    </row>
    <row r="56" spans="1:18" ht="24.75" customHeight="1">
      <c r="A56" s="18"/>
      <c r="B56" s="4">
        <v>51</v>
      </c>
      <c r="C56" s="55" t="s">
        <v>543</v>
      </c>
      <c r="D56" s="3">
        <v>55</v>
      </c>
      <c r="E56" s="3">
        <v>9</v>
      </c>
      <c r="F56" s="3">
        <v>90</v>
      </c>
      <c r="G56" s="3">
        <v>11</v>
      </c>
      <c r="H56" s="3">
        <v>1</v>
      </c>
      <c r="I56" s="3">
        <v>2220</v>
      </c>
      <c r="J56" s="40" t="str">
        <f t="shared" si="2"/>
        <v>55 - 9 - 90 - 11 - 1 - 2220</v>
      </c>
      <c r="K56" s="40" t="s">
        <v>152</v>
      </c>
      <c r="L56" s="40" t="s">
        <v>234</v>
      </c>
      <c r="M56" s="3" t="s">
        <v>222</v>
      </c>
      <c r="N56" s="3">
        <v>5</v>
      </c>
      <c r="O56" s="40" t="s">
        <v>308</v>
      </c>
      <c r="P56" s="70" t="s">
        <v>53</v>
      </c>
      <c r="Q56" s="68" t="s">
        <v>33</v>
      </c>
      <c r="R56" s="96">
        <v>17</v>
      </c>
    </row>
    <row r="57" spans="1:18" ht="24.75" customHeight="1">
      <c r="A57" s="18"/>
      <c r="B57" s="4">
        <v>52</v>
      </c>
      <c r="C57" s="55" t="s">
        <v>544</v>
      </c>
      <c r="D57" s="3">
        <v>55</v>
      </c>
      <c r="E57" s="3">
        <v>9</v>
      </c>
      <c r="F57" s="3">
        <v>90</v>
      </c>
      <c r="G57" s="3">
        <v>11</v>
      </c>
      <c r="H57" s="3">
        <v>1</v>
      </c>
      <c r="I57" s="3">
        <v>2221</v>
      </c>
      <c r="J57" s="40" t="str">
        <f t="shared" si="2"/>
        <v>55 - 9 - 90 - 11 - 1 - 2221</v>
      </c>
      <c r="K57" s="40" t="s">
        <v>152</v>
      </c>
      <c r="L57" s="40" t="s">
        <v>234</v>
      </c>
      <c r="M57" s="3" t="s">
        <v>224</v>
      </c>
      <c r="N57" s="3">
        <v>5</v>
      </c>
      <c r="O57" s="40" t="s">
        <v>308</v>
      </c>
      <c r="P57" s="70" t="s">
        <v>53</v>
      </c>
      <c r="Q57" s="68" t="s">
        <v>33</v>
      </c>
      <c r="R57" s="96">
        <v>13</v>
      </c>
    </row>
    <row r="58" spans="1:18" ht="24.75" customHeight="1">
      <c r="A58" s="18"/>
      <c r="B58" s="4">
        <v>53</v>
      </c>
      <c r="C58" s="55" t="s">
        <v>545</v>
      </c>
      <c r="D58" s="3">
        <v>55</v>
      </c>
      <c r="E58" s="3">
        <v>9</v>
      </c>
      <c r="F58" s="3">
        <v>90</v>
      </c>
      <c r="G58" s="3">
        <v>11</v>
      </c>
      <c r="H58" s="3">
        <v>1</v>
      </c>
      <c r="I58" s="3">
        <v>2222</v>
      </c>
      <c r="J58" s="40" t="str">
        <f t="shared" si="2"/>
        <v>55 - 9 - 90 - 11 - 1 - 2222</v>
      </c>
      <c r="K58" s="40" t="s">
        <v>152</v>
      </c>
      <c r="L58" s="40" t="s">
        <v>234</v>
      </c>
      <c r="M58" s="3">
        <v>46</v>
      </c>
      <c r="N58" s="3">
        <v>4</v>
      </c>
      <c r="O58" s="40" t="s">
        <v>308</v>
      </c>
      <c r="P58" s="70" t="s">
        <v>53</v>
      </c>
      <c r="Q58" s="68" t="s">
        <v>33</v>
      </c>
      <c r="R58" s="96">
        <v>18</v>
      </c>
    </row>
    <row r="59" spans="1:18" ht="24.75" customHeight="1">
      <c r="A59" s="18"/>
      <c r="B59" s="4">
        <v>54</v>
      </c>
      <c r="C59" s="55" t="s">
        <v>546</v>
      </c>
      <c r="D59" s="3">
        <v>55</v>
      </c>
      <c r="E59" s="3">
        <v>9</v>
      </c>
      <c r="F59" s="3">
        <v>90</v>
      </c>
      <c r="G59" s="3">
        <v>11</v>
      </c>
      <c r="H59" s="3">
        <v>1</v>
      </c>
      <c r="I59" s="3">
        <v>2223</v>
      </c>
      <c r="J59" s="40" t="str">
        <f t="shared" si="2"/>
        <v>55 - 9 - 90 - 11 - 1 - 2223</v>
      </c>
      <c r="K59" s="40" t="s">
        <v>152</v>
      </c>
      <c r="L59" s="40" t="s">
        <v>234</v>
      </c>
      <c r="M59" s="3">
        <v>206</v>
      </c>
      <c r="N59" s="3">
        <v>3</v>
      </c>
      <c r="O59" s="40" t="s">
        <v>298</v>
      </c>
      <c r="P59" s="70" t="s">
        <v>124</v>
      </c>
      <c r="Q59" s="68" t="s">
        <v>33</v>
      </c>
      <c r="R59" s="96">
        <v>15</v>
      </c>
    </row>
    <row r="60" spans="1:18" ht="24.75" customHeight="1">
      <c r="A60" s="18"/>
      <c r="B60" s="4">
        <v>55</v>
      </c>
      <c r="C60" s="55" t="s">
        <v>547</v>
      </c>
      <c r="D60" s="3">
        <v>55</v>
      </c>
      <c r="E60" s="3">
        <v>9</v>
      </c>
      <c r="F60" s="3">
        <v>90</v>
      </c>
      <c r="G60" s="3">
        <v>21</v>
      </c>
      <c r="H60" s="3">
        <v>1</v>
      </c>
      <c r="I60" s="3">
        <v>2224</v>
      </c>
      <c r="J60" s="40" t="str">
        <f t="shared" si="2"/>
        <v>55 - 9 - 90 - 21 - 1 - 2224</v>
      </c>
      <c r="K60" s="40" t="s">
        <v>154</v>
      </c>
      <c r="L60" s="40" t="s">
        <v>234</v>
      </c>
      <c r="M60" s="3">
        <v>68</v>
      </c>
      <c r="N60" s="3">
        <v>2</v>
      </c>
      <c r="O60" s="40" t="s">
        <v>294</v>
      </c>
      <c r="P60" s="70" t="s">
        <v>124</v>
      </c>
      <c r="Q60" s="68" t="s">
        <v>33</v>
      </c>
      <c r="R60" s="96">
        <v>8</v>
      </c>
    </row>
    <row r="61" spans="1:18" ht="24.75" customHeight="1">
      <c r="A61" s="18"/>
      <c r="B61" s="4">
        <v>56</v>
      </c>
      <c r="C61" s="55" t="s">
        <v>548</v>
      </c>
      <c r="D61" s="3">
        <v>55</v>
      </c>
      <c r="E61" s="3">
        <v>9</v>
      </c>
      <c r="F61" s="3">
        <v>90</v>
      </c>
      <c r="G61" s="3">
        <v>11</v>
      </c>
      <c r="H61" s="3">
        <v>1</v>
      </c>
      <c r="I61" s="3">
        <v>2225</v>
      </c>
      <c r="J61" s="40" t="str">
        <f t="shared" si="2"/>
        <v>55 - 9 - 90 - 11 - 1 - 2225</v>
      </c>
      <c r="K61" s="40" t="s">
        <v>152</v>
      </c>
      <c r="L61" s="40" t="s">
        <v>234</v>
      </c>
      <c r="M61" s="3" t="s">
        <v>310</v>
      </c>
      <c r="N61" s="3">
        <v>7</v>
      </c>
      <c r="O61" s="40" t="s">
        <v>115</v>
      </c>
      <c r="P61" s="70" t="s">
        <v>125</v>
      </c>
      <c r="Q61" s="68" t="s">
        <v>33</v>
      </c>
      <c r="R61" s="96">
        <v>17</v>
      </c>
    </row>
    <row r="62" spans="1:18" ht="24.75" customHeight="1">
      <c r="A62" s="18"/>
      <c r="B62" s="4">
        <v>57</v>
      </c>
      <c r="C62" s="55" t="s">
        <v>311</v>
      </c>
      <c r="D62" s="3">
        <v>55</v>
      </c>
      <c r="E62" s="3">
        <v>9</v>
      </c>
      <c r="F62" s="3">
        <v>90</v>
      </c>
      <c r="G62" s="3">
        <v>11</v>
      </c>
      <c r="H62" s="3">
        <v>1</v>
      </c>
      <c r="I62" s="3">
        <v>2226</v>
      </c>
      <c r="J62" s="40" t="str">
        <f t="shared" si="2"/>
        <v>55 - 9 - 90 - 11 - 1 - 2226</v>
      </c>
      <c r="K62" s="40" t="s">
        <v>152</v>
      </c>
      <c r="L62" s="40" t="s">
        <v>234</v>
      </c>
      <c r="M62" s="3" t="s">
        <v>219</v>
      </c>
      <c r="N62" s="3">
        <v>8</v>
      </c>
      <c r="O62" s="40" t="s">
        <v>312</v>
      </c>
      <c r="P62" s="70" t="s">
        <v>43</v>
      </c>
      <c r="Q62" s="68" t="s">
        <v>33</v>
      </c>
      <c r="R62" s="96">
        <v>22</v>
      </c>
    </row>
    <row r="63" spans="1:18" ht="24.75" customHeight="1">
      <c r="A63" s="18"/>
      <c r="B63" s="4">
        <v>58</v>
      </c>
      <c r="C63" s="55" t="s">
        <v>314</v>
      </c>
      <c r="D63" s="49">
        <v>55</v>
      </c>
      <c r="E63" s="49">
        <v>9</v>
      </c>
      <c r="F63" s="49">
        <v>90</v>
      </c>
      <c r="G63" s="49">
        <v>11</v>
      </c>
      <c r="H63" s="49">
        <v>1</v>
      </c>
      <c r="I63" s="49">
        <v>2335</v>
      </c>
      <c r="J63" s="40" t="str">
        <f aca="true" t="shared" si="3" ref="J63:J126">D63&amp;" - "&amp;E63&amp;" - "&amp;F63&amp;" - "&amp;G63&amp;" - "&amp;H63&amp;" - "&amp;I63</f>
        <v>55 - 9 - 90 - 11 - 1 - 2335</v>
      </c>
      <c r="K63" s="48" t="s">
        <v>152</v>
      </c>
      <c r="L63" s="48" t="s">
        <v>234</v>
      </c>
      <c r="M63" s="49">
        <v>76</v>
      </c>
      <c r="N63" s="49">
        <v>1</v>
      </c>
      <c r="O63" s="48" t="s">
        <v>315</v>
      </c>
      <c r="P63" s="72" t="s">
        <v>122</v>
      </c>
      <c r="Q63" s="68" t="s">
        <v>33</v>
      </c>
      <c r="R63" s="96">
        <v>20</v>
      </c>
    </row>
    <row r="64" spans="1:18" ht="24.75" customHeight="1">
      <c r="A64" s="18"/>
      <c r="B64" s="4">
        <v>59</v>
      </c>
      <c r="C64" s="55" t="s">
        <v>316</v>
      </c>
      <c r="D64" s="49">
        <v>55</v>
      </c>
      <c r="E64" s="49">
        <v>9</v>
      </c>
      <c r="F64" s="49">
        <v>90</v>
      </c>
      <c r="G64" s="49">
        <v>11</v>
      </c>
      <c r="H64" s="49">
        <v>1</v>
      </c>
      <c r="I64" s="49">
        <v>2336</v>
      </c>
      <c r="J64" s="40" t="str">
        <f t="shared" si="3"/>
        <v>55 - 9 - 90 - 11 - 1 - 2336</v>
      </c>
      <c r="K64" s="48" t="s">
        <v>152</v>
      </c>
      <c r="L64" s="48" t="s">
        <v>234</v>
      </c>
      <c r="M64" s="49">
        <v>86</v>
      </c>
      <c r="N64" s="49">
        <v>2</v>
      </c>
      <c r="O64" s="48" t="s">
        <v>317</v>
      </c>
      <c r="P64" s="72" t="s">
        <v>122</v>
      </c>
      <c r="Q64" s="68" t="s">
        <v>33</v>
      </c>
      <c r="R64" s="96">
        <v>20</v>
      </c>
    </row>
    <row r="65" spans="1:18" ht="24.75" customHeight="1">
      <c r="A65" s="18"/>
      <c r="B65" s="4">
        <v>60</v>
      </c>
      <c r="C65" s="55" t="s">
        <v>318</v>
      </c>
      <c r="D65" s="49">
        <v>55</v>
      </c>
      <c r="E65" s="49">
        <v>9</v>
      </c>
      <c r="F65" s="49">
        <v>90</v>
      </c>
      <c r="G65" s="49">
        <v>11</v>
      </c>
      <c r="H65" s="49">
        <v>1</v>
      </c>
      <c r="I65" s="49">
        <v>2337</v>
      </c>
      <c r="J65" s="40" t="str">
        <f t="shared" si="3"/>
        <v>55 - 9 - 90 - 11 - 1 - 2337</v>
      </c>
      <c r="K65" s="48" t="s">
        <v>152</v>
      </c>
      <c r="L65" s="48" t="s">
        <v>234</v>
      </c>
      <c r="M65" s="49">
        <v>195</v>
      </c>
      <c r="N65" s="49">
        <v>3</v>
      </c>
      <c r="O65" s="48" t="s">
        <v>113</v>
      </c>
      <c r="P65" s="72" t="s">
        <v>122</v>
      </c>
      <c r="Q65" s="68" t="s">
        <v>33</v>
      </c>
      <c r="R65" s="96">
        <v>20</v>
      </c>
    </row>
    <row r="66" spans="1:18" ht="24.75" customHeight="1">
      <c r="A66" s="18"/>
      <c r="B66" s="4">
        <v>61</v>
      </c>
      <c r="C66" s="55" t="s">
        <v>319</v>
      </c>
      <c r="D66" s="49">
        <v>55</v>
      </c>
      <c r="E66" s="49">
        <v>9</v>
      </c>
      <c r="F66" s="49">
        <v>90</v>
      </c>
      <c r="G66" s="49">
        <v>11</v>
      </c>
      <c r="H66" s="49">
        <v>1</v>
      </c>
      <c r="I66" s="49">
        <v>2338</v>
      </c>
      <c r="J66" s="40" t="str">
        <f t="shared" si="3"/>
        <v>55 - 9 - 90 - 11 - 1 - 2338</v>
      </c>
      <c r="K66" s="48" t="s">
        <v>152</v>
      </c>
      <c r="L66" s="48" t="s">
        <v>234</v>
      </c>
      <c r="M66" s="49">
        <v>25</v>
      </c>
      <c r="N66" s="49">
        <v>4</v>
      </c>
      <c r="O66" s="48" t="s">
        <v>113</v>
      </c>
      <c r="P66" s="72" t="s">
        <v>122</v>
      </c>
      <c r="Q66" s="68" t="s">
        <v>33</v>
      </c>
      <c r="R66" s="96">
        <v>20</v>
      </c>
    </row>
    <row r="67" spans="1:18" ht="24.75" customHeight="1">
      <c r="A67" s="18"/>
      <c r="B67" s="4">
        <v>62</v>
      </c>
      <c r="C67" s="55" t="s">
        <v>506</v>
      </c>
      <c r="D67" s="49">
        <v>55</v>
      </c>
      <c r="E67" s="49">
        <v>9</v>
      </c>
      <c r="F67" s="49">
        <v>90</v>
      </c>
      <c r="G67" s="49">
        <v>11</v>
      </c>
      <c r="H67" s="49">
        <v>1</v>
      </c>
      <c r="I67" s="49">
        <v>2339</v>
      </c>
      <c r="J67" s="40" t="str">
        <f t="shared" si="3"/>
        <v>55 - 9 - 90 - 11 - 1 - 2339</v>
      </c>
      <c r="K67" s="48" t="s">
        <v>152</v>
      </c>
      <c r="L67" s="48" t="s">
        <v>234</v>
      </c>
      <c r="M67" s="52" t="s">
        <v>218</v>
      </c>
      <c r="N67" s="49">
        <v>4</v>
      </c>
      <c r="O67" s="48" t="s">
        <v>320</v>
      </c>
      <c r="P67" s="72" t="s">
        <v>123</v>
      </c>
      <c r="Q67" s="68" t="s">
        <v>33</v>
      </c>
      <c r="R67" s="96">
        <v>20</v>
      </c>
    </row>
    <row r="68" spans="1:18" ht="24.75" customHeight="1">
      <c r="A68" s="18"/>
      <c r="B68" s="4">
        <v>63</v>
      </c>
      <c r="C68" s="55" t="s">
        <v>549</v>
      </c>
      <c r="D68" s="49">
        <v>55</v>
      </c>
      <c r="E68" s="49">
        <v>9</v>
      </c>
      <c r="F68" s="49">
        <v>90</v>
      </c>
      <c r="G68" s="49">
        <v>11</v>
      </c>
      <c r="H68" s="49">
        <v>1</v>
      </c>
      <c r="I68" s="49">
        <v>2340</v>
      </c>
      <c r="J68" s="40" t="str">
        <f t="shared" si="3"/>
        <v>55 - 9 - 90 - 11 - 1 - 2340</v>
      </c>
      <c r="K68" s="48" t="s">
        <v>152</v>
      </c>
      <c r="L68" s="48" t="s">
        <v>234</v>
      </c>
      <c r="M68" s="52" t="s">
        <v>321</v>
      </c>
      <c r="N68" s="49">
        <v>5</v>
      </c>
      <c r="O68" s="48" t="s">
        <v>123</v>
      </c>
      <c r="P68" s="72" t="s">
        <v>123</v>
      </c>
      <c r="Q68" s="68" t="s">
        <v>33</v>
      </c>
      <c r="R68" s="96">
        <v>20</v>
      </c>
    </row>
    <row r="69" spans="1:18" ht="24.75" customHeight="1">
      <c r="A69" s="18"/>
      <c r="B69" s="4">
        <v>64</v>
      </c>
      <c r="C69" s="55" t="s">
        <v>322</v>
      </c>
      <c r="D69" s="49">
        <v>55</v>
      </c>
      <c r="E69" s="49">
        <v>9</v>
      </c>
      <c r="F69" s="49">
        <v>90</v>
      </c>
      <c r="G69" s="49">
        <v>22</v>
      </c>
      <c r="H69" s="49">
        <v>1</v>
      </c>
      <c r="I69" s="49">
        <v>2341</v>
      </c>
      <c r="J69" s="40" t="str">
        <f t="shared" si="3"/>
        <v>55 - 9 - 90 - 22 - 1 - 2341</v>
      </c>
      <c r="K69" s="48" t="s">
        <v>155</v>
      </c>
      <c r="L69" s="48" t="s">
        <v>234</v>
      </c>
      <c r="M69" s="104">
        <v>7</v>
      </c>
      <c r="N69" s="49">
        <v>6</v>
      </c>
      <c r="O69" s="48" t="s">
        <v>258</v>
      </c>
      <c r="P69" s="72" t="s">
        <v>121</v>
      </c>
      <c r="Q69" s="68" t="s">
        <v>33</v>
      </c>
      <c r="R69" s="96">
        <v>14</v>
      </c>
    </row>
    <row r="70" spans="1:18" ht="24.75" customHeight="1">
      <c r="A70" s="18"/>
      <c r="B70" s="4">
        <v>65</v>
      </c>
      <c r="C70" s="55" t="s">
        <v>323</v>
      </c>
      <c r="D70" s="49">
        <v>55</v>
      </c>
      <c r="E70" s="49">
        <v>9</v>
      </c>
      <c r="F70" s="49">
        <v>90</v>
      </c>
      <c r="G70" s="49">
        <v>22</v>
      </c>
      <c r="H70" s="49">
        <v>1</v>
      </c>
      <c r="I70" s="49">
        <v>2342</v>
      </c>
      <c r="J70" s="40" t="str">
        <f t="shared" si="3"/>
        <v>55 - 9 - 90 - 22 - 1 - 2342</v>
      </c>
      <c r="K70" s="48" t="s">
        <v>155</v>
      </c>
      <c r="L70" s="48" t="s">
        <v>234</v>
      </c>
      <c r="M70" s="52" t="s">
        <v>218</v>
      </c>
      <c r="N70" s="49">
        <v>7</v>
      </c>
      <c r="O70" s="48" t="s">
        <v>324</v>
      </c>
      <c r="P70" s="72" t="s">
        <v>121</v>
      </c>
      <c r="Q70" s="68" t="s">
        <v>33</v>
      </c>
      <c r="R70" s="96">
        <v>11</v>
      </c>
    </row>
    <row r="71" spans="1:18" ht="24.75" customHeight="1">
      <c r="A71" s="18"/>
      <c r="B71" s="4">
        <v>66</v>
      </c>
      <c r="C71" s="55" t="s">
        <v>442</v>
      </c>
      <c r="D71" s="49">
        <v>55</v>
      </c>
      <c r="E71" s="49">
        <v>9</v>
      </c>
      <c r="F71" s="49">
        <v>90</v>
      </c>
      <c r="G71" s="49">
        <v>22</v>
      </c>
      <c r="H71" s="49">
        <v>1</v>
      </c>
      <c r="I71" s="49">
        <v>2343</v>
      </c>
      <c r="J71" s="40" t="str">
        <f t="shared" si="3"/>
        <v>55 - 9 - 90 - 22 - 1 - 2343</v>
      </c>
      <c r="K71" s="48" t="s">
        <v>155</v>
      </c>
      <c r="L71" s="48" t="s">
        <v>234</v>
      </c>
      <c r="M71" s="52" t="s">
        <v>194</v>
      </c>
      <c r="N71" s="49">
        <v>6</v>
      </c>
      <c r="O71" s="48" t="s">
        <v>325</v>
      </c>
      <c r="P71" s="72" t="s">
        <v>35</v>
      </c>
      <c r="Q71" s="68" t="s">
        <v>33</v>
      </c>
      <c r="R71" s="96">
        <v>8</v>
      </c>
    </row>
    <row r="72" spans="1:18" ht="24.75" customHeight="1">
      <c r="A72" s="18"/>
      <c r="B72" s="4">
        <v>67</v>
      </c>
      <c r="C72" s="55" t="s">
        <v>443</v>
      </c>
      <c r="D72" s="49">
        <v>55</v>
      </c>
      <c r="E72" s="49">
        <v>9</v>
      </c>
      <c r="F72" s="49">
        <v>90</v>
      </c>
      <c r="G72" s="49">
        <v>22</v>
      </c>
      <c r="H72" s="49">
        <v>1</v>
      </c>
      <c r="I72" s="49">
        <v>2344</v>
      </c>
      <c r="J72" s="40" t="str">
        <f t="shared" si="3"/>
        <v>55 - 9 - 90 - 22 - 1 - 2344</v>
      </c>
      <c r="K72" s="48" t="s">
        <v>155</v>
      </c>
      <c r="L72" s="48" t="s">
        <v>234</v>
      </c>
      <c r="M72" s="104">
        <v>108</v>
      </c>
      <c r="N72" s="49">
        <v>2</v>
      </c>
      <c r="O72" s="48" t="s">
        <v>178</v>
      </c>
      <c r="P72" s="72" t="s">
        <v>35</v>
      </c>
      <c r="Q72" s="68" t="s">
        <v>33</v>
      </c>
      <c r="R72" s="96">
        <v>12</v>
      </c>
    </row>
    <row r="73" spans="1:18" ht="24.75" customHeight="1">
      <c r="A73" s="18"/>
      <c r="B73" s="4">
        <v>68</v>
      </c>
      <c r="C73" s="55" t="s">
        <v>444</v>
      </c>
      <c r="D73" s="49">
        <v>55</v>
      </c>
      <c r="E73" s="49">
        <v>9</v>
      </c>
      <c r="F73" s="49">
        <v>90</v>
      </c>
      <c r="G73" s="49">
        <v>22</v>
      </c>
      <c r="H73" s="49">
        <v>1</v>
      </c>
      <c r="I73" s="49">
        <v>2345</v>
      </c>
      <c r="J73" s="40" t="str">
        <f t="shared" si="3"/>
        <v>55 - 9 - 90 - 22 - 1 - 2345</v>
      </c>
      <c r="K73" s="48" t="s">
        <v>155</v>
      </c>
      <c r="L73" s="48" t="s">
        <v>234</v>
      </c>
      <c r="M73" s="49" t="s">
        <v>313</v>
      </c>
      <c r="N73" s="49">
        <v>4</v>
      </c>
      <c r="O73" s="48" t="s">
        <v>178</v>
      </c>
      <c r="P73" s="72" t="s">
        <v>35</v>
      </c>
      <c r="Q73" s="68" t="s">
        <v>33</v>
      </c>
      <c r="R73" s="96">
        <v>13</v>
      </c>
    </row>
    <row r="74" spans="1:18" ht="24.75" customHeight="1">
      <c r="A74" s="18"/>
      <c r="B74" s="4">
        <v>69</v>
      </c>
      <c r="C74" s="55" t="s">
        <v>445</v>
      </c>
      <c r="D74" s="49">
        <v>55</v>
      </c>
      <c r="E74" s="49">
        <v>9</v>
      </c>
      <c r="F74" s="49">
        <v>90</v>
      </c>
      <c r="G74" s="49">
        <v>22</v>
      </c>
      <c r="H74" s="49">
        <v>1</v>
      </c>
      <c r="I74" s="49">
        <v>2346</v>
      </c>
      <c r="J74" s="40" t="str">
        <f t="shared" si="3"/>
        <v>55 - 9 - 90 - 22 - 1 - 2346</v>
      </c>
      <c r="K74" s="48" t="s">
        <v>155</v>
      </c>
      <c r="L74" s="48" t="s">
        <v>234</v>
      </c>
      <c r="M74" s="49">
        <v>11</v>
      </c>
      <c r="N74" s="49">
        <v>16</v>
      </c>
      <c r="O74" s="48" t="s">
        <v>35</v>
      </c>
      <c r="P74" s="72" t="s">
        <v>35</v>
      </c>
      <c r="Q74" s="68" t="s">
        <v>33</v>
      </c>
      <c r="R74" s="96">
        <v>10</v>
      </c>
    </row>
    <row r="75" spans="1:18" ht="24.75" customHeight="1">
      <c r="A75" s="18"/>
      <c r="B75" s="4">
        <v>70</v>
      </c>
      <c r="C75" s="55" t="s">
        <v>446</v>
      </c>
      <c r="D75" s="49">
        <v>55</v>
      </c>
      <c r="E75" s="49">
        <v>9</v>
      </c>
      <c r="F75" s="49">
        <v>90</v>
      </c>
      <c r="G75" s="49">
        <v>22</v>
      </c>
      <c r="H75" s="49">
        <v>1</v>
      </c>
      <c r="I75" s="49">
        <v>2347</v>
      </c>
      <c r="J75" s="40" t="str">
        <f t="shared" si="3"/>
        <v>55 - 9 - 90 - 22 - 1 - 2347</v>
      </c>
      <c r="K75" s="48" t="s">
        <v>155</v>
      </c>
      <c r="L75" s="48" t="s">
        <v>234</v>
      </c>
      <c r="M75" s="49">
        <v>63</v>
      </c>
      <c r="N75" s="49">
        <v>6</v>
      </c>
      <c r="O75" s="48" t="s">
        <v>183</v>
      </c>
      <c r="P75" s="72" t="s">
        <v>35</v>
      </c>
      <c r="Q75" s="68" t="s">
        <v>33</v>
      </c>
      <c r="R75" s="96">
        <v>9</v>
      </c>
    </row>
    <row r="76" spans="1:18" ht="24.75" customHeight="1">
      <c r="A76" s="18"/>
      <c r="B76" s="4">
        <v>71</v>
      </c>
      <c r="C76" s="55" t="s">
        <v>550</v>
      </c>
      <c r="D76" s="49">
        <v>55</v>
      </c>
      <c r="E76" s="49">
        <v>9</v>
      </c>
      <c r="F76" s="49">
        <v>90</v>
      </c>
      <c r="G76" s="49">
        <v>22</v>
      </c>
      <c r="H76" s="49">
        <v>1</v>
      </c>
      <c r="I76" s="49">
        <v>2348</v>
      </c>
      <c r="J76" s="40" t="str">
        <f t="shared" si="3"/>
        <v>55 - 9 - 90 - 22 - 1 - 2348</v>
      </c>
      <c r="K76" s="48" t="s">
        <v>155</v>
      </c>
      <c r="L76" s="48" t="s">
        <v>234</v>
      </c>
      <c r="M76" s="49">
        <v>130</v>
      </c>
      <c r="N76" s="49">
        <v>6</v>
      </c>
      <c r="O76" s="48" t="s">
        <v>181</v>
      </c>
      <c r="P76" s="72" t="s">
        <v>35</v>
      </c>
      <c r="Q76" s="68" t="s">
        <v>33</v>
      </c>
      <c r="R76" s="96">
        <v>5</v>
      </c>
    </row>
    <row r="77" spans="1:18" ht="24.75" customHeight="1">
      <c r="A77" s="18"/>
      <c r="B77" s="4">
        <v>72</v>
      </c>
      <c r="C77" s="55" t="s">
        <v>447</v>
      </c>
      <c r="D77" s="49">
        <v>55</v>
      </c>
      <c r="E77" s="49">
        <v>9</v>
      </c>
      <c r="F77" s="49">
        <v>90</v>
      </c>
      <c r="G77" s="49">
        <v>22</v>
      </c>
      <c r="H77" s="49">
        <v>1</v>
      </c>
      <c r="I77" s="49">
        <v>2349</v>
      </c>
      <c r="J77" s="40" t="str">
        <f t="shared" si="3"/>
        <v>55 - 9 - 90 - 22 - 1 - 2349</v>
      </c>
      <c r="K77" s="48" t="s">
        <v>155</v>
      </c>
      <c r="L77" s="48" t="s">
        <v>234</v>
      </c>
      <c r="M77" s="52" t="s">
        <v>286</v>
      </c>
      <c r="N77" s="49">
        <v>5</v>
      </c>
      <c r="O77" s="48" t="s">
        <v>326</v>
      </c>
      <c r="P77" s="72" t="s">
        <v>123</v>
      </c>
      <c r="Q77" s="68" t="s">
        <v>33</v>
      </c>
      <c r="R77" s="96">
        <v>15</v>
      </c>
    </row>
    <row r="78" spans="1:18" ht="24.75" customHeight="1">
      <c r="A78" s="18"/>
      <c r="B78" s="4">
        <v>73</v>
      </c>
      <c r="C78" s="55" t="s">
        <v>448</v>
      </c>
      <c r="D78" s="49">
        <v>55</v>
      </c>
      <c r="E78" s="49">
        <v>9</v>
      </c>
      <c r="F78" s="49">
        <v>90</v>
      </c>
      <c r="G78" s="49">
        <v>22</v>
      </c>
      <c r="H78" s="49">
        <v>1</v>
      </c>
      <c r="I78" s="49">
        <v>2350</v>
      </c>
      <c r="J78" s="40" t="str">
        <f t="shared" si="3"/>
        <v>55 - 9 - 90 - 22 - 1 - 2350</v>
      </c>
      <c r="K78" s="48" t="s">
        <v>155</v>
      </c>
      <c r="L78" s="48" t="s">
        <v>234</v>
      </c>
      <c r="M78" s="52" t="s">
        <v>327</v>
      </c>
      <c r="N78" s="49">
        <v>4</v>
      </c>
      <c r="O78" s="48" t="s">
        <v>328</v>
      </c>
      <c r="P78" s="72" t="s">
        <v>123</v>
      </c>
      <c r="Q78" s="68" t="s">
        <v>33</v>
      </c>
      <c r="R78" s="96">
        <v>14</v>
      </c>
    </row>
    <row r="79" spans="1:18" ht="24.75" customHeight="1">
      <c r="A79" s="18"/>
      <c r="B79" s="4">
        <v>74</v>
      </c>
      <c r="C79" s="55" t="s">
        <v>329</v>
      </c>
      <c r="D79" s="49">
        <v>55</v>
      </c>
      <c r="E79" s="49">
        <v>9</v>
      </c>
      <c r="F79" s="49">
        <v>90</v>
      </c>
      <c r="G79" s="49">
        <v>22</v>
      </c>
      <c r="H79" s="49">
        <v>1</v>
      </c>
      <c r="I79" s="49">
        <v>2351</v>
      </c>
      <c r="J79" s="40" t="str">
        <f t="shared" si="3"/>
        <v>55 - 9 - 90 - 22 - 1 - 2351</v>
      </c>
      <c r="K79" s="48" t="s">
        <v>155</v>
      </c>
      <c r="L79" s="48" t="s">
        <v>234</v>
      </c>
      <c r="M79" s="104">
        <v>22</v>
      </c>
      <c r="N79" s="49">
        <v>8</v>
      </c>
      <c r="O79" s="48" t="s">
        <v>330</v>
      </c>
      <c r="P79" s="72" t="s">
        <v>122</v>
      </c>
      <c r="Q79" s="68" t="s">
        <v>33</v>
      </c>
      <c r="R79" s="96">
        <v>13</v>
      </c>
    </row>
    <row r="80" spans="1:18" ht="24.75" customHeight="1">
      <c r="A80" s="18"/>
      <c r="B80" s="4">
        <v>75</v>
      </c>
      <c r="C80" s="53" t="s">
        <v>331</v>
      </c>
      <c r="D80" s="14">
        <v>55</v>
      </c>
      <c r="E80" s="14">
        <v>9</v>
      </c>
      <c r="F80" s="14">
        <v>90</v>
      </c>
      <c r="G80" s="14">
        <v>22</v>
      </c>
      <c r="H80" s="14">
        <v>1</v>
      </c>
      <c r="I80" s="14">
        <v>2352</v>
      </c>
      <c r="J80" s="39" t="str">
        <f t="shared" si="3"/>
        <v>55 - 9 - 90 - 22 - 1 - 2352</v>
      </c>
      <c r="K80" s="35" t="s">
        <v>155</v>
      </c>
      <c r="L80" s="35" t="s">
        <v>234</v>
      </c>
      <c r="M80" s="105">
        <v>154</v>
      </c>
      <c r="N80" s="14">
        <v>6</v>
      </c>
      <c r="O80" s="35" t="s">
        <v>122</v>
      </c>
      <c r="P80" s="68" t="s">
        <v>122</v>
      </c>
      <c r="Q80" s="68" t="s">
        <v>33</v>
      </c>
      <c r="R80" s="96">
        <v>16</v>
      </c>
    </row>
    <row r="81" spans="1:18" ht="24.75" customHeight="1">
      <c r="A81" s="18"/>
      <c r="B81" s="4">
        <v>76</v>
      </c>
      <c r="C81" s="53" t="s">
        <v>332</v>
      </c>
      <c r="D81" s="14">
        <v>55</v>
      </c>
      <c r="E81" s="14">
        <v>9</v>
      </c>
      <c r="F81" s="14">
        <v>90</v>
      </c>
      <c r="G81" s="14">
        <v>22</v>
      </c>
      <c r="H81" s="14">
        <v>1</v>
      </c>
      <c r="I81" s="14">
        <v>2353</v>
      </c>
      <c r="J81" s="39" t="str">
        <f t="shared" si="3"/>
        <v>55 - 9 - 90 - 22 - 1 - 2353</v>
      </c>
      <c r="K81" s="35" t="s">
        <v>155</v>
      </c>
      <c r="L81" s="35" t="s">
        <v>234</v>
      </c>
      <c r="M81" s="105">
        <v>41</v>
      </c>
      <c r="N81" s="14">
        <v>5</v>
      </c>
      <c r="O81" s="35" t="s">
        <v>315</v>
      </c>
      <c r="P81" s="68" t="s">
        <v>122</v>
      </c>
      <c r="Q81" s="68" t="s">
        <v>33</v>
      </c>
      <c r="R81" s="96">
        <v>15</v>
      </c>
    </row>
    <row r="82" spans="1:18" ht="24.75" customHeight="1">
      <c r="A82" s="18"/>
      <c r="B82" s="4">
        <v>77</v>
      </c>
      <c r="C82" s="55" t="s">
        <v>333</v>
      </c>
      <c r="D82" s="49">
        <v>55</v>
      </c>
      <c r="E82" s="49">
        <v>9</v>
      </c>
      <c r="F82" s="49">
        <v>90</v>
      </c>
      <c r="G82" s="49">
        <v>22</v>
      </c>
      <c r="H82" s="49">
        <v>1</v>
      </c>
      <c r="I82" s="49">
        <v>2354</v>
      </c>
      <c r="J82" s="40" t="str">
        <f t="shared" si="3"/>
        <v>55 - 9 - 90 - 22 - 1 - 2354</v>
      </c>
      <c r="K82" s="48" t="s">
        <v>155</v>
      </c>
      <c r="L82" s="48" t="s">
        <v>234</v>
      </c>
      <c r="M82" s="52" t="s">
        <v>210</v>
      </c>
      <c r="N82" s="49">
        <v>8</v>
      </c>
      <c r="O82" s="48" t="s">
        <v>122</v>
      </c>
      <c r="P82" s="72" t="s">
        <v>122</v>
      </c>
      <c r="Q82" s="68" t="s">
        <v>33</v>
      </c>
      <c r="R82" s="96">
        <v>12</v>
      </c>
    </row>
    <row r="83" spans="1:18" ht="24.75" customHeight="1">
      <c r="A83" s="18"/>
      <c r="B83" s="4">
        <v>78</v>
      </c>
      <c r="C83" s="55" t="s">
        <v>334</v>
      </c>
      <c r="D83" s="49">
        <v>55</v>
      </c>
      <c r="E83" s="49">
        <v>9</v>
      </c>
      <c r="F83" s="49">
        <v>90</v>
      </c>
      <c r="G83" s="49">
        <v>22</v>
      </c>
      <c r="H83" s="49">
        <v>1</v>
      </c>
      <c r="I83" s="49">
        <v>2355</v>
      </c>
      <c r="J83" s="40" t="str">
        <f t="shared" si="3"/>
        <v>55 - 9 - 90 - 22 - 1 - 2355</v>
      </c>
      <c r="K83" s="48" t="s">
        <v>155</v>
      </c>
      <c r="L83" s="48" t="s">
        <v>234</v>
      </c>
      <c r="M83" s="104">
        <v>299</v>
      </c>
      <c r="N83" s="49">
        <v>2</v>
      </c>
      <c r="O83" s="48" t="s">
        <v>335</v>
      </c>
      <c r="P83" s="72" t="s">
        <v>122</v>
      </c>
      <c r="Q83" s="68" t="s">
        <v>33</v>
      </c>
      <c r="R83" s="96">
        <v>10</v>
      </c>
    </row>
    <row r="84" spans="1:18" ht="24.75" customHeight="1">
      <c r="A84" s="18"/>
      <c r="B84" s="4">
        <v>79</v>
      </c>
      <c r="C84" s="55" t="s">
        <v>336</v>
      </c>
      <c r="D84" s="49">
        <v>55</v>
      </c>
      <c r="E84" s="49">
        <v>9</v>
      </c>
      <c r="F84" s="49">
        <v>90</v>
      </c>
      <c r="G84" s="49">
        <v>22</v>
      </c>
      <c r="H84" s="49">
        <v>1</v>
      </c>
      <c r="I84" s="49">
        <v>2356</v>
      </c>
      <c r="J84" s="40" t="str">
        <f t="shared" si="3"/>
        <v>55 - 9 - 90 - 22 - 1 - 2356</v>
      </c>
      <c r="K84" s="48" t="s">
        <v>155</v>
      </c>
      <c r="L84" s="48" t="s">
        <v>234</v>
      </c>
      <c r="M84" s="104">
        <v>169</v>
      </c>
      <c r="N84" s="49">
        <v>6</v>
      </c>
      <c r="O84" s="48" t="s">
        <v>122</v>
      </c>
      <c r="P84" s="72" t="s">
        <v>122</v>
      </c>
      <c r="Q84" s="68" t="s">
        <v>33</v>
      </c>
      <c r="R84" s="96">
        <v>10</v>
      </c>
    </row>
    <row r="85" spans="1:18" ht="24.75" customHeight="1">
      <c r="A85" s="18"/>
      <c r="B85" s="4">
        <v>80</v>
      </c>
      <c r="C85" s="55" t="s">
        <v>337</v>
      </c>
      <c r="D85" s="49">
        <v>55</v>
      </c>
      <c r="E85" s="49">
        <v>9</v>
      </c>
      <c r="F85" s="49">
        <v>90</v>
      </c>
      <c r="G85" s="49">
        <v>33</v>
      </c>
      <c r="H85" s="49">
        <v>1</v>
      </c>
      <c r="I85" s="49">
        <v>2357</v>
      </c>
      <c r="J85" s="40" t="str">
        <f t="shared" si="3"/>
        <v>55 - 9 - 90 - 33 - 1 - 2357</v>
      </c>
      <c r="K85" s="48" t="s">
        <v>159</v>
      </c>
      <c r="L85" s="48" t="s">
        <v>234</v>
      </c>
      <c r="M85" s="104">
        <v>74</v>
      </c>
      <c r="N85" s="49">
        <v>1</v>
      </c>
      <c r="O85" s="48" t="s">
        <v>338</v>
      </c>
      <c r="P85" s="72" t="s">
        <v>120</v>
      </c>
      <c r="Q85" s="68" t="s">
        <v>33</v>
      </c>
      <c r="R85" s="96">
        <v>20</v>
      </c>
    </row>
    <row r="86" spans="1:18" ht="24.75" customHeight="1">
      <c r="A86" s="18"/>
      <c r="B86" s="4">
        <v>81</v>
      </c>
      <c r="C86" s="55" t="s">
        <v>339</v>
      </c>
      <c r="D86" s="49">
        <v>55</v>
      </c>
      <c r="E86" s="49">
        <v>9</v>
      </c>
      <c r="F86" s="49">
        <v>90</v>
      </c>
      <c r="G86" s="49">
        <v>33</v>
      </c>
      <c r="H86" s="49">
        <v>1</v>
      </c>
      <c r="I86" s="49">
        <v>2358</v>
      </c>
      <c r="J86" s="40" t="str">
        <f t="shared" si="3"/>
        <v>55 - 9 - 90 - 33 - 1 - 2358</v>
      </c>
      <c r="K86" s="48" t="s">
        <v>159</v>
      </c>
      <c r="L86" s="48" t="s">
        <v>234</v>
      </c>
      <c r="M86" s="52" t="s">
        <v>219</v>
      </c>
      <c r="N86" s="49">
        <v>2</v>
      </c>
      <c r="O86" s="48" t="s">
        <v>338</v>
      </c>
      <c r="P86" s="72" t="s">
        <v>120</v>
      </c>
      <c r="Q86" s="68" t="s">
        <v>33</v>
      </c>
      <c r="R86" s="96">
        <v>20</v>
      </c>
    </row>
    <row r="87" spans="1:18" ht="24.75" customHeight="1">
      <c r="A87" s="18"/>
      <c r="B87" s="4">
        <v>82</v>
      </c>
      <c r="C87" s="55" t="s">
        <v>375</v>
      </c>
      <c r="D87" s="49">
        <v>55</v>
      </c>
      <c r="E87" s="49">
        <v>9</v>
      </c>
      <c r="F87" s="49">
        <v>90</v>
      </c>
      <c r="G87" s="49">
        <v>33</v>
      </c>
      <c r="H87" s="49">
        <v>1</v>
      </c>
      <c r="I87" s="49">
        <v>2359</v>
      </c>
      <c r="J87" s="40" t="str">
        <f t="shared" si="3"/>
        <v>55 - 9 - 90 - 33 - 1 - 2359</v>
      </c>
      <c r="K87" s="48" t="s">
        <v>159</v>
      </c>
      <c r="L87" s="48" t="s">
        <v>234</v>
      </c>
      <c r="M87" s="52" t="s">
        <v>283</v>
      </c>
      <c r="N87" s="49">
        <v>6</v>
      </c>
      <c r="O87" s="48" t="s">
        <v>338</v>
      </c>
      <c r="P87" s="72" t="s">
        <v>120</v>
      </c>
      <c r="Q87" s="68" t="s">
        <v>33</v>
      </c>
      <c r="R87" s="96">
        <v>12</v>
      </c>
    </row>
    <row r="88" spans="1:18" ht="24.75" customHeight="1">
      <c r="A88" s="18"/>
      <c r="B88" s="4">
        <v>83</v>
      </c>
      <c r="C88" s="55" t="s">
        <v>340</v>
      </c>
      <c r="D88" s="49">
        <v>55</v>
      </c>
      <c r="E88" s="49">
        <v>9</v>
      </c>
      <c r="F88" s="49">
        <v>90</v>
      </c>
      <c r="G88" s="49">
        <v>33</v>
      </c>
      <c r="H88" s="49">
        <v>1</v>
      </c>
      <c r="I88" s="49">
        <v>2360</v>
      </c>
      <c r="J88" s="40" t="str">
        <f t="shared" si="3"/>
        <v>55 - 9 - 90 - 33 - 1 - 2360</v>
      </c>
      <c r="K88" s="48" t="s">
        <v>159</v>
      </c>
      <c r="L88" s="48" t="s">
        <v>234</v>
      </c>
      <c r="M88" s="52" t="s">
        <v>279</v>
      </c>
      <c r="N88" s="49">
        <v>4</v>
      </c>
      <c r="O88" s="48" t="s">
        <v>338</v>
      </c>
      <c r="P88" s="72" t="s">
        <v>120</v>
      </c>
      <c r="Q88" s="68" t="s">
        <v>33</v>
      </c>
      <c r="R88" s="96">
        <v>33</v>
      </c>
    </row>
    <row r="89" spans="1:18" ht="24.75" customHeight="1">
      <c r="A89" s="18"/>
      <c r="B89" s="4">
        <v>84</v>
      </c>
      <c r="C89" s="55" t="s">
        <v>341</v>
      </c>
      <c r="D89" s="49">
        <v>55</v>
      </c>
      <c r="E89" s="49">
        <v>9</v>
      </c>
      <c r="F89" s="49">
        <v>90</v>
      </c>
      <c r="G89" s="49">
        <v>33</v>
      </c>
      <c r="H89" s="49">
        <v>1</v>
      </c>
      <c r="I89" s="49">
        <v>2361</v>
      </c>
      <c r="J89" s="40" t="str">
        <f t="shared" si="3"/>
        <v>55 - 9 - 90 - 33 - 1 - 2361</v>
      </c>
      <c r="K89" s="48" t="s">
        <v>159</v>
      </c>
      <c r="L89" s="48" t="s">
        <v>234</v>
      </c>
      <c r="M89" s="104">
        <v>66</v>
      </c>
      <c r="N89" s="49">
        <v>4</v>
      </c>
      <c r="O89" s="48" t="s">
        <v>342</v>
      </c>
      <c r="P89" s="72" t="s">
        <v>120</v>
      </c>
      <c r="Q89" s="68" t="s">
        <v>33</v>
      </c>
      <c r="R89" s="96">
        <v>12</v>
      </c>
    </row>
    <row r="90" spans="1:18" ht="24.75" customHeight="1">
      <c r="A90" s="18"/>
      <c r="B90" s="4">
        <v>85</v>
      </c>
      <c r="C90" s="55" t="s">
        <v>343</v>
      </c>
      <c r="D90" s="49">
        <v>55</v>
      </c>
      <c r="E90" s="49">
        <v>9</v>
      </c>
      <c r="F90" s="49">
        <v>90</v>
      </c>
      <c r="G90" s="49">
        <v>33</v>
      </c>
      <c r="H90" s="49">
        <v>1</v>
      </c>
      <c r="I90" s="49">
        <v>2362</v>
      </c>
      <c r="J90" s="40" t="str">
        <f t="shared" si="3"/>
        <v>55 - 9 - 90 - 33 - 1 - 2362</v>
      </c>
      <c r="K90" s="48" t="s">
        <v>159</v>
      </c>
      <c r="L90" s="48" t="s">
        <v>234</v>
      </c>
      <c r="M90" s="52" t="s">
        <v>241</v>
      </c>
      <c r="N90" s="49">
        <v>3</v>
      </c>
      <c r="O90" s="48" t="s">
        <v>344</v>
      </c>
      <c r="P90" s="72" t="s">
        <v>120</v>
      </c>
      <c r="Q90" s="68" t="s">
        <v>33</v>
      </c>
      <c r="R90" s="96">
        <v>18</v>
      </c>
    </row>
    <row r="91" spans="1:18" ht="24.75" customHeight="1">
      <c r="A91" s="18"/>
      <c r="B91" s="4">
        <v>86</v>
      </c>
      <c r="C91" s="55" t="s">
        <v>345</v>
      </c>
      <c r="D91" s="49">
        <v>55</v>
      </c>
      <c r="E91" s="49">
        <v>9</v>
      </c>
      <c r="F91" s="49">
        <v>90</v>
      </c>
      <c r="G91" s="49">
        <v>33</v>
      </c>
      <c r="H91" s="49">
        <v>1</v>
      </c>
      <c r="I91" s="49">
        <v>2363</v>
      </c>
      <c r="J91" s="40" t="str">
        <f t="shared" si="3"/>
        <v>55 - 9 - 90 - 33 - 1 - 2363</v>
      </c>
      <c r="K91" s="48" t="s">
        <v>159</v>
      </c>
      <c r="L91" s="48" t="s">
        <v>234</v>
      </c>
      <c r="M91" s="52" t="s">
        <v>346</v>
      </c>
      <c r="N91" s="49">
        <v>5</v>
      </c>
      <c r="O91" s="48" t="s">
        <v>347</v>
      </c>
      <c r="P91" s="72" t="s">
        <v>120</v>
      </c>
      <c r="Q91" s="68" t="s">
        <v>33</v>
      </c>
      <c r="R91" s="96">
        <v>14</v>
      </c>
    </row>
    <row r="92" spans="1:18" ht="24.75" customHeight="1">
      <c r="A92" s="18"/>
      <c r="B92" s="4">
        <v>87</v>
      </c>
      <c r="C92" s="55" t="s">
        <v>349</v>
      </c>
      <c r="D92" s="49">
        <v>55</v>
      </c>
      <c r="E92" s="49">
        <v>9</v>
      </c>
      <c r="F92" s="49">
        <v>90</v>
      </c>
      <c r="G92" s="49">
        <v>33</v>
      </c>
      <c r="H92" s="49">
        <v>1</v>
      </c>
      <c r="I92" s="49">
        <v>2364</v>
      </c>
      <c r="J92" s="40" t="str">
        <f t="shared" si="3"/>
        <v>55 - 9 - 90 - 33 - 1 - 2364</v>
      </c>
      <c r="K92" s="48" t="s">
        <v>159</v>
      </c>
      <c r="L92" s="48" t="s">
        <v>234</v>
      </c>
      <c r="M92" s="52" t="s">
        <v>213</v>
      </c>
      <c r="N92" s="49">
        <v>1</v>
      </c>
      <c r="O92" s="48" t="s">
        <v>348</v>
      </c>
      <c r="P92" s="72" t="s">
        <v>120</v>
      </c>
      <c r="Q92" s="68" t="s">
        <v>33</v>
      </c>
      <c r="R92" s="96">
        <v>17</v>
      </c>
    </row>
    <row r="93" spans="1:18" ht="24.75" customHeight="1">
      <c r="A93" s="18"/>
      <c r="B93" s="4">
        <v>88</v>
      </c>
      <c r="C93" s="55" t="s">
        <v>350</v>
      </c>
      <c r="D93" s="49">
        <v>55</v>
      </c>
      <c r="E93" s="49">
        <v>9</v>
      </c>
      <c r="F93" s="49">
        <v>90</v>
      </c>
      <c r="G93" s="49">
        <v>33</v>
      </c>
      <c r="H93" s="49">
        <v>1</v>
      </c>
      <c r="I93" s="49">
        <v>2365</v>
      </c>
      <c r="J93" s="40" t="str">
        <f t="shared" si="3"/>
        <v>55 - 9 - 90 - 33 - 1 - 2365</v>
      </c>
      <c r="K93" s="48" t="s">
        <v>159</v>
      </c>
      <c r="L93" s="48" t="s">
        <v>234</v>
      </c>
      <c r="M93" s="104">
        <v>32</v>
      </c>
      <c r="N93" s="49">
        <v>3</v>
      </c>
      <c r="O93" s="48" t="s">
        <v>348</v>
      </c>
      <c r="P93" s="72" t="s">
        <v>120</v>
      </c>
      <c r="Q93" s="68" t="s">
        <v>33</v>
      </c>
      <c r="R93" s="96">
        <v>10</v>
      </c>
    </row>
    <row r="94" spans="1:18" ht="24.75" customHeight="1">
      <c r="A94" s="18"/>
      <c r="B94" s="4">
        <v>89</v>
      </c>
      <c r="C94" s="55" t="s">
        <v>351</v>
      </c>
      <c r="D94" s="49">
        <v>55</v>
      </c>
      <c r="E94" s="49">
        <v>9</v>
      </c>
      <c r="F94" s="49">
        <v>90</v>
      </c>
      <c r="G94" s="49">
        <v>33</v>
      </c>
      <c r="H94" s="49">
        <v>1</v>
      </c>
      <c r="I94" s="49">
        <v>2366</v>
      </c>
      <c r="J94" s="40" t="str">
        <f t="shared" si="3"/>
        <v>55 - 9 - 90 - 33 - 1 - 2366</v>
      </c>
      <c r="K94" s="48" t="s">
        <v>159</v>
      </c>
      <c r="L94" s="48" t="s">
        <v>234</v>
      </c>
      <c r="M94" s="104">
        <v>103</v>
      </c>
      <c r="N94" s="49">
        <v>8</v>
      </c>
      <c r="O94" s="48" t="s">
        <v>348</v>
      </c>
      <c r="P94" s="72" t="s">
        <v>120</v>
      </c>
      <c r="Q94" s="68" t="s">
        <v>33</v>
      </c>
      <c r="R94" s="96">
        <v>12</v>
      </c>
    </row>
    <row r="95" spans="1:18" ht="24.75" customHeight="1">
      <c r="A95" s="18"/>
      <c r="B95" s="4">
        <v>90</v>
      </c>
      <c r="C95" s="55" t="s">
        <v>352</v>
      </c>
      <c r="D95" s="49">
        <v>55</v>
      </c>
      <c r="E95" s="49">
        <v>9</v>
      </c>
      <c r="F95" s="49">
        <v>90</v>
      </c>
      <c r="G95" s="49">
        <v>33</v>
      </c>
      <c r="H95" s="49">
        <v>1</v>
      </c>
      <c r="I95" s="49">
        <v>2367</v>
      </c>
      <c r="J95" s="40" t="str">
        <f t="shared" si="3"/>
        <v>55 - 9 - 90 - 33 - 1 - 2367</v>
      </c>
      <c r="K95" s="48" t="s">
        <v>159</v>
      </c>
      <c r="L95" s="48" t="s">
        <v>234</v>
      </c>
      <c r="M95" s="52" t="s">
        <v>198</v>
      </c>
      <c r="N95" s="49">
        <v>4</v>
      </c>
      <c r="O95" s="48" t="s">
        <v>199</v>
      </c>
      <c r="P95" s="72" t="s">
        <v>120</v>
      </c>
      <c r="Q95" s="68" t="s">
        <v>33</v>
      </c>
      <c r="R95" s="96">
        <v>12</v>
      </c>
    </row>
    <row r="96" spans="1:18" ht="24.75" customHeight="1">
      <c r="A96" s="18"/>
      <c r="B96" s="4">
        <v>91</v>
      </c>
      <c r="C96" s="55" t="s">
        <v>353</v>
      </c>
      <c r="D96" s="49">
        <v>55</v>
      </c>
      <c r="E96" s="49">
        <v>9</v>
      </c>
      <c r="F96" s="49">
        <v>90</v>
      </c>
      <c r="G96" s="49">
        <v>33</v>
      </c>
      <c r="H96" s="49">
        <v>1</v>
      </c>
      <c r="I96" s="49">
        <v>2368</v>
      </c>
      <c r="J96" s="40" t="str">
        <f t="shared" si="3"/>
        <v>55 - 9 - 90 - 33 - 1 - 2368</v>
      </c>
      <c r="K96" s="48" t="s">
        <v>159</v>
      </c>
      <c r="L96" s="48" t="s">
        <v>234</v>
      </c>
      <c r="M96" s="104">
        <v>70</v>
      </c>
      <c r="N96" s="49">
        <v>6</v>
      </c>
      <c r="O96" s="48" t="s">
        <v>354</v>
      </c>
      <c r="P96" s="72" t="s">
        <v>120</v>
      </c>
      <c r="Q96" s="68" t="s">
        <v>33</v>
      </c>
      <c r="R96" s="96">
        <v>15</v>
      </c>
    </row>
    <row r="97" spans="1:18" ht="24.75" customHeight="1">
      <c r="A97" s="18"/>
      <c r="B97" s="4">
        <v>92</v>
      </c>
      <c r="C97" s="55" t="s">
        <v>355</v>
      </c>
      <c r="D97" s="49">
        <v>55</v>
      </c>
      <c r="E97" s="49">
        <v>9</v>
      </c>
      <c r="F97" s="49">
        <v>90</v>
      </c>
      <c r="G97" s="49">
        <v>33</v>
      </c>
      <c r="H97" s="49">
        <v>1</v>
      </c>
      <c r="I97" s="49">
        <v>2369</v>
      </c>
      <c r="J97" s="40" t="str">
        <f t="shared" si="3"/>
        <v>55 - 9 - 90 - 33 - 1 - 2369</v>
      </c>
      <c r="K97" s="48" t="s">
        <v>159</v>
      </c>
      <c r="L97" s="48" t="s">
        <v>234</v>
      </c>
      <c r="M97" s="104">
        <v>56</v>
      </c>
      <c r="N97" s="49">
        <v>6</v>
      </c>
      <c r="O97" s="48" t="s">
        <v>356</v>
      </c>
      <c r="P97" s="72" t="s">
        <v>120</v>
      </c>
      <c r="Q97" s="68" t="s">
        <v>33</v>
      </c>
      <c r="R97" s="96">
        <v>25</v>
      </c>
    </row>
    <row r="98" spans="1:18" ht="24.75" customHeight="1">
      <c r="A98" s="18"/>
      <c r="B98" s="4">
        <v>93</v>
      </c>
      <c r="C98" s="55" t="s">
        <v>357</v>
      </c>
      <c r="D98" s="49">
        <v>55</v>
      </c>
      <c r="E98" s="49">
        <v>9</v>
      </c>
      <c r="F98" s="49">
        <v>90</v>
      </c>
      <c r="G98" s="49">
        <v>33</v>
      </c>
      <c r="H98" s="49">
        <v>1</v>
      </c>
      <c r="I98" s="49">
        <v>2370</v>
      </c>
      <c r="J98" s="40" t="str">
        <f t="shared" si="3"/>
        <v>55 - 9 - 90 - 33 - 1 - 2370</v>
      </c>
      <c r="K98" s="48" t="s">
        <v>159</v>
      </c>
      <c r="L98" s="48" t="s">
        <v>234</v>
      </c>
      <c r="M98" s="104">
        <v>41</v>
      </c>
      <c r="N98" s="49">
        <v>7</v>
      </c>
      <c r="O98" s="48" t="s">
        <v>356</v>
      </c>
      <c r="P98" s="72" t="s">
        <v>120</v>
      </c>
      <c r="Q98" s="68" t="s">
        <v>33</v>
      </c>
      <c r="R98" s="96">
        <v>41</v>
      </c>
    </row>
    <row r="99" spans="1:18" ht="24.75" customHeight="1">
      <c r="A99" s="18"/>
      <c r="B99" s="4">
        <v>94</v>
      </c>
      <c r="C99" s="55" t="s">
        <v>358</v>
      </c>
      <c r="D99" s="49">
        <v>55</v>
      </c>
      <c r="E99" s="49">
        <v>9</v>
      </c>
      <c r="F99" s="49">
        <v>90</v>
      </c>
      <c r="G99" s="49">
        <v>36</v>
      </c>
      <c r="H99" s="49">
        <v>1</v>
      </c>
      <c r="I99" s="49">
        <v>2371</v>
      </c>
      <c r="J99" s="40" t="str">
        <f t="shared" si="3"/>
        <v>55 - 9 - 90 - 36 - 1 - 2371</v>
      </c>
      <c r="K99" s="48" t="s">
        <v>161</v>
      </c>
      <c r="L99" s="48" t="s">
        <v>234</v>
      </c>
      <c r="M99" s="104">
        <v>67</v>
      </c>
      <c r="N99" s="49">
        <v>6</v>
      </c>
      <c r="O99" s="48" t="s">
        <v>356</v>
      </c>
      <c r="P99" s="72" t="s">
        <v>120</v>
      </c>
      <c r="Q99" s="68" t="s">
        <v>33</v>
      </c>
      <c r="R99" s="96">
        <v>13</v>
      </c>
    </row>
    <row r="100" spans="1:18" ht="24.75" customHeight="1">
      <c r="A100" s="18"/>
      <c r="B100" s="4">
        <v>95</v>
      </c>
      <c r="C100" s="55" t="s">
        <v>359</v>
      </c>
      <c r="D100" s="49">
        <v>55</v>
      </c>
      <c r="E100" s="49">
        <v>9</v>
      </c>
      <c r="F100" s="49">
        <v>90</v>
      </c>
      <c r="G100" s="49">
        <v>36</v>
      </c>
      <c r="H100" s="49">
        <v>1</v>
      </c>
      <c r="I100" s="49">
        <v>2372</v>
      </c>
      <c r="J100" s="40" t="str">
        <f t="shared" si="3"/>
        <v>55 - 9 - 90 - 36 - 1 - 2372</v>
      </c>
      <c r="K100" s="48" t="s">
        <v>161</v>
      </c>
      <c r="L100" s="48" t="s">
        <v>234</v>
      </c>
      <c r="M100" s="52" t="s">
        <v>360</v>
      </c>
      <c r="N100" s="49">
        <v>7</v>
      </c>
      <c r="O100" s="48" t="s">
        <v>356</v>
      </c>
      <c r="P100" s="72" t="s">
        <v>120</v>
      </c>
      <c r="Q100" s="68" t="s">
        <v>33</v>
      </c>
      <c r="R100" s="96">
        <v>10</v>
      </c>
    </row>
    <row r="101" spans="1:18" ht="24.75" customHeight="1">
      <c r="A101" s="18"/>
      <c r="B101" s="4">
        <v>96</v>
      </c>
      <c r="C101" s="55" t="s">
        <v>361</v>
      </c>
      <c r="D101" s="49">
        <v>55</v>
      </c>
      <c r="E101" s="49">
        <v>9</v>
      </c>
      <c r="F101" s="49">
        <v>90</v>
      </c>
      <c r="G101" s="49">
        <v>36</v>
      </c>
      <c r="H101" s="49">
        <v>1</v>
      </c>
      <c r="I101" s="49">
        <v>2373</v>
      </c>
      <c r="J101" s="40" t="str">
        <f t="shared" si="3"/>
        <v>55 - 9 - 90 - 36 - 1 - 2373</v>
      </c>
      <c r="K101" s="48" t="s">
        <v>161</v>
      </c>
      <c r="L101" s="48" t="s">
        <v>234</v>
      </c>
      <c r="M101" s="52" t="s">
        <v>283</v>
      </c>
      <c r="N101" s="49">
        <v>2</v>
      </c>
      <c r="O101" s="48" t="s">
        <v>338</v>
      </c>
      <c r="P101" s="72" t="s">
        <v>120</v>
      </c>
      <c r="Q101" s="68" t="s">
        <v>33</v>
      </c>
      <c r="R101" s="96">
        <v>10</v>
      </c>
    </row>
    <row r="102" spans="1:18" ht="24.75" customHeight="1">
      <c r="A102" s="18"/>
      <c r="B102" s="4">
        <v>97</v>
      </c>
      <c r="C102" s="55" t="s">
        <v>362</v>
      </c>
      <c r="D102" s="49">
        <v>55</v>
      </c>
      <c r="E102" s="49">
        <v>9</v>
      </c>
      <c r="F102" s="49">
        <v>90</v>
      </c>
      <c r="G102" s="49">
        <v>36</v>
      </c>
      <c r="H102" s="49">
        <v>1</v>
      </c>
      <c r="I102" s="49">
        <v>2374</v>
      </c>
      <c r="J102" s="40" t="str">
        <f t="shared" si="3"/>
        <v>55 - 9 - 90 - 36 - 1 - 2374</v>
      </c>
      <c r="K102" s="48" t="s">
        <v>161</v>
      </c>
      <c r="L102" s="48" t="s">
        <v>234</v>
      </c>
      <c r="M102" s="104">
        <v>166</v>
      </c>
      <c r="N102" s="49">
        <v>3</v>
      </c>
      <c r="O102" s="48" t="s">
        <v>342</v>
      </c>
      <c r="P102" s="72" t="s">
        <v>120</v>
      </c>
      <c r="Q102" s="68" t="s">
        <v>33</v>
      </c>
      <c r="R102" s="96">
        <v>13</v>
      </c>
    </row>
    <row r="103" spans="1:18" ht="24.75" customHeight="1">
      <c r="A103" s="18"/>
      <c r="B103" s="4">
        <v>98</v>
      </c>
      <c r="C103" s="55" t="s">
        <v>363</v>
      </c>
      <c r="D103" s="49">
        <v>55</v>
      </c>
      <c r="E103" s="49">
        <v>9</v>
      </c>
      <c r="F103" s="49">
        <v>90</v>
      </c>
      <c r="G103" s="49">
        <v>36</v>
      </c>
      <c r="H103" s="49">
        <v>1</v>
      </c>
      <c r="I103" s="49">
        <v>2375</v>
      </c>
      <c r="J103" s="40" t="str">
        <f t="shared" si="3"/>
        <v>55 - 9 - 90 - 36 - 1 - 2375</v>
      </c>
      <c r="K103" s="48" t="s">
        <v>161</v>
      </c>
      <c r="L103" s="48" t="s">
        <v>234</v>
      </c>
      <c r="M103" s="52" t="s">
        <v>288</v>
      </c>
      <c r="N103" s="49">
        <v>4</v>
      </c>
      <c r="O103" s="48" t="s">
        <v>342</v>
      </c>
      <c r="P103" s="72" t="s">
        <v>120</v>
      </c>
      <c r="Q103" s="68" t="s">
        <v>33</v>
      </c>
      <c r="R103" s="96">
        <v>11</v>
      </c>
    </row>
    <row r="104" spans="1:18" ht="24.75" customHeight="1">
      <c r="A104" s="18"/>
      <c r="B104" s="4">
        <v>99</v>
      </c>
      <c r="C104" s="55" t="s">
        <v>364</v>
      </c>
      <c r="D104" s="49">
        <v>55</v>
      </c>
      <c r="E104" s="49">
        <v>9</v>
      </c>
      <c r="F104" s="49">
        <v>90</v>
      </c>
      <c r="G104" s="49">
        <v>36</v>
      </c>
      <c r="H104" s="49">
        <v>1</v>
      </c>
      <c r="I104" s="49">
        <v>2376</v>
      </c>
      <c r="J104" s="40" t="str">
        <f t="shared" si="3"/>
        <v>55 - 9 - 90 - 36 - 1 - 2376</v>
      </c>
      <c r="K104" s="48" t="s">
        <v>161</v>
      </c>
      <c r="L104" s="48" t="s">
        <v>234</v>
      </c>
      <c r="M104" s="104">
        <v>51</v>
      </c>
      <c r="N104" s="49">
        <v>1</v>
      </c>
      <c r="O104" s="48" t="s">
        <v>338</v>
      </c>
      <c r="P104" s="72" t="s">
        <v>120</v>
      </c>
      <c r="Q104" s="68" t="s">
        <v>33</v>
      </c>
      <c r="R104" s="96">
        <v>13</v>
      </c>
    </row>
    <row r="105" spans="1:18" ht="24.75" customHeight="1">
      <c r="A105" s="18"/>
      <c r="B105" s="4">
        <v>100</v>
      </c>
      <c r="C105" s="55" t="s">
        <v>365</v>
      </c>
      <c r="D105" s="49">
        <v>55</v>
      </c>
      <c r="E105" s="49">
        <v>9</v>
      </c>
      <c r="F105" s="49">
        <v>90</v>
      </c>
      <c r="G105" s="49">
        <v>36</v>
      </c>
      <c r="H105" s="49">
        <v>1</v>
      </c>
      <c r="I105" s="49">
        <v>2377</v>
      </c>
      <c r="J105" s="40" t="str">
        <f t="shared" si="3"/>
        <v>55 - 9 - 90 - 36 - 1 - 2377</v>
      </c>
      <c r="K105" s="48" t="s">
        <v>161</v>
      </c>
      <c r="L105" s="48" t="s">
        <v>234</v>
      </c>
      <c r="M105" s="104">
        <v>50</v>
      </c>
      <c r="N105" s="49">
        <v>6</v>
      </c>
      <c r="O105" s="48" t="s">
        <v>366</v>
      </c>
      <c r="P105" s="72" t="s">
        <v>126</v>
      </c>
      <c r="Q105" s="68" t="s">
        <v>33</v>
      </c>
      <c r="R105" s="96">
        <v>7</v>
      </c>
    </row>
    <row r="106" spans="1:18" ht="24.75" customHeight="1">
      <c r="A106" s="18"/>
      <c r="B106" s="4">
        <v>101</v>
      </c>
      <c r="C106" s="55" t="s">
        <v>367</v>
      </c>
      <c r="D106" s="49">
        <v>55</v>
      </c>
      <c r="E106" s="49">
        <v>9</v>
      </c>
      <c r="F106" s="49">
        <v>90</v>
      </c>
      <c r="G106" s="49">
        <v>36</v>
      </c>
      <c r="H106" s="49">
        <v>1</v>
      </c>
      <c r="I106" s="49">
        <v>2378</v>
      </c>
      <c r="J106" s="40" t="str">
        <f t="shared" si="3"/>
        <v>55 - 9 - 90 - 36 - 1 - 2378</v>
      </c>
      <c r="K106" s="48" t="s">
        <v>161</v>
      </c>
      <c r="L106" s="48" t="s">
        <v>234</v>
      </c>
      <c r="M106" s="52" t="s">
        <v>194</v>
      </c>
      <c r="N106" s="49">
        <v>2</v>
      </c>
      <c r="O106" s="48" t="s">
        <v>368</v>
      </c>
      <c r="P106" s="72" t="s">
        <v>126</v>
      </c>
      <c r="Q106" s="68" t="s">
        <v>33</v>
      </c>
      <c r="R106" s="96">
        <v>10</v>
      </c>
    </row>
    <row r="107" spans="1:18" ht="24.75" customHeight="1">
      <c r="A107" s="18"/>
      <c r="B107" s="4">
        <v>102</v>
      </c>
      <c r="C107" s="55" t="s">
        <v>369</v>
      </c>
      <c r="D107" s="49">
        <v>55</v>
      </c>
      <c r="E107" s="49">
        <v>9</v>
      </c>
      <c r="F107" s="49">
        <v>90</v>
      </c>
      <c r="G107" s="49">
        <v>36</v>
      </c>
      <c r="H107" s="49">
        <v>1</v>
      </c>
      <c r="I107" s="49">
        <v>2379</v>
      </c>
      <c r="J107" s="40" t="str">
        <f t="shared" si="3"/>
        <v>55 - 9 - 90 - 36 - 1 - 2379</v>
      </c>
      <c r="K107" s="48" t="s">
        <v>161</v>
      </c>
      <c r="L107" s="48" t="s">
        <v>234</v>
      </c>
      <c r="M107" s="49" t="s">
        <v>203</v>
      </c>
      <c r="N107" s="49">
        <v>7</v>
      </c>
      <c r="O107" s="48" t="s">
        <v>176</v>
      </c>
      <c r="P107" s="72" t="s">
        <v>126</v>
      </c>
      <c r="Q107" s="68" t="s">
        <v>33</v>
      </c>
      <c r="R107" s="96">
        <v>10</v>
      </c>
    </row>
    <row r="108" spans="1:18" ht="24.75" customHeight="1">
      <c r="A108" s="18"/>
      <c r="B108" s="4">
        <v>103</v>
      </c>
      <c r="C108" s="55" t="s">
        <v>374</v>
      </c>
      <c r="D108" s="49">
        <v>55</v>
      </c>
      <c r="E108" s="49">
        <v>9</v>
      </c>
      <c r="F108" s="49">
        <v>90</v>
      </c>
      <c r="G108" s="49">
        <v>36</v>
      </c>
      <c r="H108" s="49">
        <v>1</v>
      </c>
      <c r="I108" s="49">
        <v>2380</v>
      </c>
      <c r="J108" s="40" t="str">
        <f t="shared" si="3"/>
        <v>55 - 9 - 90 - 36 - 1 - 2380</v>
      </c>
      <c r="K108" s="48" t="s">
        <v>161</v>
      </c>
      <c r="L108" s="48" t="s">
        <v>234</v>
      </c>
      <c r="M108" s="52" t="s">
        <v>370</v>
      </c>
      <c r="N108" s="49">
        <v>6</v>
      </c>
      <c r="O108" s="48" t="s">
        <v>366</v>
      </c>
      <c r="P108" s="72" t="s">
        <v>126</v>
      </c>
      <c r="Q108" s="68" t="s">
        <v>33</v>
      </c>
      <c r="R108" s="96">
        <v>10</v>
      </c>
    </row>
    <row r="109" spans="1:18" ht="24.75" customHeight="1">
      <c r="A109" s="18"/>
      <c r="B109" s="4">
        <v>104</v>
      </c>
      <c r="C109" s="55" t="s">
        <v>371</v>
      </c>
      <c r="D109" s="49">
        <v>55</v>
      </c>
      <c r="E109" s="49">
        <v>9</v>
      </c>
      <c r="F109" s="49">
        <v>90</v>
      </c>
      <c r="G109" s="49">
        <v>36</v>
      </c>
      <c r="H109" s="49">
        <v>1</v>
      </c>
      <c r="I109" s="49">
        <v>2381</v>
      </c>
      <c r="J109" s="40" t="str">
        <f t="shared" si="3"/>
        <v>55 - 9 - 90 - 36 - 1 - 2381</v>
      </c>
      <c r="K109" s="48" t="s">
        <v>161</v>
      </c>
      <c r="L109" s="48" t="s">
        <v>234</v>
      </c>
      <c r="M109" s="49">
        <v>81</v>
      </c>
      <c r="N109" s="49">
        <v>2</v>
      </c>
      <c r="O109" s="48" t="s">
        <v>368</v>
      </c>
      <c r="P109" s="72" t="s">
        <v>126</v>
      </c>
      <c r="Q109" s="68" t="s">
        <v>33</v>
      </c>
      <c r="R109" s="96">
        <v>6</v>
      </c>
    </row>
    <row r="110" spans="1:18" ht="24.75" customHeight="1">
      <c r="A110" s="18"/>
      <c r="B110" s="4">
        <v>105</v>
      </c>
      <c r="C110" s="55" t="s">
        <v>372</v>
      </c>
      <c r="D110" s="49">
        <v>55</v>
      </c>
      <c r="E110" s="49">
        <v>9</v>
      </c>
      <c r="F110" s="49">
        <v>90</v>
      </c>
      <c r="G110" s="49">
        <v>36</v>
      </c>
      <c r="H110" s="49">
        <v>1</v>
      </c>
      <c r="I110" s="49">
        <v>2382</v>
      </c>
      <c r="J110" s="40" t="str">
        <f t="shared" si="3"/>
        <v>55 - 9 - 90 - 36 - 1 - 2382</v>
      </c>
      <c r="K110" s="48" t="s">
        <v>161</v>
      </c>
      <c r="L110" s="48" t="s">
        <v>234</v>
      </c>
      <c r="M110" s="49">
        <v>67</v>
      </c>
      <c r="N110" s="49">
        <v>7</v>
      </c>
      <c r="O110" s="48" t="s">
        <v>176</v>
      </c>
      <c r="P110" s="72" t="s">
        <v>126</v>
      </c>
      <c r="Q110" s="68" t="s">
        <v>33</v>
      </c>
      <c r="R110" s="96">
        <v>10</v>
      </c>
    </row>
    <row r="111" spans="1:18" ht="24.75" customHeight="1">
      <c r="A111" s="18"/>
      <c r="B111" s="4">
        <v>106</v>
      </c>
      <c r="C111" s="55" t="s">
        <v>373</v>
      </c>
      <c r="D111" s="49">
        <v>55</v>
      </c>
      <c r="E111" s="49">
        <v>9</v>
      </c>
      <c r="F111" s="49">
        <v>90</v>
      </c>
      <c r="G111" s="49">
        <v>33</v>
      </c>
      <c r="H111" s="49">
        <v>1</v>
      </c>
      <c r="I111" s="49">
        <v>2383</v>
      </c>
      <c r="J111" s="40" t="str">
        <f t="shared" si="3"/>
        <v>55 - 9 - 90 - 33 - 1 - 2383</v>
      </c>
      <c r="K111" s="48" t="s">
        <v>159</v>
      </c>
      <c r="L111" s="48" t="s">
        <v>234</v>
      </c>
      <c r="M111" s="49">
        <v>40</v>
      </c>
      <c r="N111" s="49">
        <v>1</v>
      </c>
      <c r="O111" s="48" t="s">
        <v>376</v>
      </c>
      <c r="P111" s="72" t="s">
        <v>43</v>
      </c>
      <c r="Q111" s="68" t="s">
        <v>33</v>
      </c>
      <c r="R111" s="96">
        <v>10</v>
      </c>
    </row>
    <row r="112" spans="1:18" ht="24.75" customHeight="1">
      <c r="A112" s="18"/>
      <c r="B112" s="4">
        <v>107</v>
      </c>
      <c r="C112" s="55" t="s">
        <v>377</v>
      </c>
      <c r="D112" s="49">
        <v>55</v>
      </c>
      <c r="E112" s="49">
        <v>9</v>
      </c>
      <c r="F112" s="49">
        <v>90</v>
      </c>
      <c r="G112" s="49">
        <v>36</v>
      </c>
      <c r="H112" s="49">
        <v>1</v>
      </c>
      <c r="I112" s="49">
        <v>2384</v>
      </c>
      <c r="J112" s="40" t="str">
        <f t="shared" si="3"/>
        <v>55 - 9 - 90 - 36 - 1 - 2384</v>
      </c>
      <c r="K112" s="48" t="s">
        <v>161</v>
      </c>
      <c r="L112" s="48" t="s">
        <v>234</v>
      </c>
      <c r="M112" s="49">
        <v>80</v>
      </c>
      <c r="N112" s="49">
        <v>7</v>
      </c>
      <c r="O112" s="48" t="s">
        <v>312</v>
      </c>
      <c r="P112" s="72" t="s">
        <v>43</v>
      </c>
      <c r="Q112" s="68" t="s">
        <v>33</v>
      </c>
      <c r="R112" s="96">
        <v>10</v>
      </c>
    </row>
    <row r="113" spans="1:18" ht="24.75" customHeight="1">
      <c r="A113" s="18"/>
      <c r="B113" s="4">
        <v>108</v>
      </c>
      <c r="C113" s="55" t="s">
        <v>378</v>
      </c>
      <c r="D113" s="49">
        <v>55</v>
      </c>
      <c r="E113" s="49">
        <v>9</v>
      </c>
      <c r="F113" s="49">
        <v>90</v>
      </c>
      <c r="G113" s="49">
        <v>36</v>
      </c>
      <c r="H113" s="49">
        <v>1</v>
      </c>
      <c r="I113" s="49">
        <v>2385</v>
      </c>
      <c r="J113" s="40" t="str">
        <f t="shared" si="3"/>
        <v>55 - 9 - 90 - 36 - 1 - 2385</v>
      </c>
      <c r="K113" s="48" t="s">
        <v>161</v>
      </c>
      <c r="L113" s="48" t="s">
        <v>234</v>
      </c>
      <c r="M113" s="49">
        <v>50</v>
      </c>
      <c r="N113" s="49">
        <v>1</v>
      </c>
      <c r="O113" s="48" t="s">
        <v>312</v>
      </c>
      <c r="P113" s="72" t="s">
        <v>43</v>
      </c>
      <c r="Q113" s="68" t="s">
        <v>33</v>
      </c>
      <c r="R113" s="96">
        <v>10</v>
      </c>
    </row>
    <row r="114" spans="1:18" ht="24.75" customHeight="1">
      <c r="A114" s="18"/>
      <c r="B114" s="4">
        <v>109</v>
      </c>
      <c r="C114" s="55" t="s">
        <v>379</v>
      </c>
      <c r="D114" s="49">
        <v>55</v>
      </c>
      <c r="E114" s="49">
        <v>9</v>
      </c>
      <c r="F114" s="49">
        <v>90</v>
      </c>
      <c r="G114" s="49">
        <v>33</v>
      </c>
      <c r="H114" s="49">
        <v>1</v>
      </c>
      <c r="I114" s="49">
        <v>2386</v>
      </c>
      <c r="J114" s="40" t="str">
        <f t="shared" si="3"/>
        <v>55 - 9 - 90 - 33 - 1 - 2386</v>
      </c>
      <c r="K114" s="48" t="s">
        <v>161</v>
      </c>
      <c r="L114" s="48" t="s">
        <v>234</v>
      </c>
      <c r="M114" s="49">
        <v>81</v>
      </c>
      <c r="N114" s="49">
        <v>2</v>
      </c>
      <c r="O114" s="48" t="s">
        <v>312</v>
      </c>
      <c r="P114" s="72" t="s">
        <v>43</v>
      </c>
      <c r="Q114" s="68" t="s">
        <v>33</v>
      </c>
      <c r="R114" s="96">
        <v>10</v>
      </c>
    </row>
    <row r="115" spans="1:18" ht="24.75" customHeight="1">
      <c r="A115" s="18"/>
      <c r="B115" s="4">
        <v>110</v>
      </c>
      <c r="C115" s="55" t="s">
        <v>380</v>
      </c>
      <c r="D115" s="49">
        <v>55</v>
      </c>
      <c r="E115" s="49">
        <v>9</v>
      </c>
      <c r="F115" s="49">
        <v>90</v>
      </c>
      <c r="G115" s="49">
        <v>33</v>
      </c>
      <c r="H115" s="49">
        <v>1</v>
      </c>
      <c r="I115" s="49">
        <v>2387</v>
      </c>
      <c r="J115" s="40" t="str">
        <f t="shared" si="3"/>
        <v>55 - 9 - 90 - 33 - 1 - 2387</v>
      </c>
      <c r="K115" s="48" t="s">
        <v>159</v>
      </c>
      <c r="L115" s="48" t="s">
        <v>234</v>
      </c>
      <c r="M115" s="49" t="s">
        <v>200</v>
      </c>
      <c r="N115" s="49">
        <v>3</v>
      </c>
      <c r="O115" s="48" t="s">
        <v>312</v>
      </c>
      <c r="P115" s="72" t="s">
        <v>43</v>
      </c>
      <c r="Q115" s="68" t="s">
        <v>33</v>
      </c>
      <c r="R115" s="96">
        <v>10</v>
      </c>
    </row>
    <row r="116" spans="1:18" ht="24.75" customHeight="1">
      <c r="A116" s="18"/>
      <c r="B116" s="4">
        <v>111</v>
      </c>
      <c r="C116" s="55" t="s">
        <v>381</v>
      </c>
      <c r="D116" s="49">
        <v>55</v>
      </c>
      <c r="E116" s="49">
        <v>9</v>
      </c>
      <c r="F116" s="49">
        <v>90</v>
      </c>
      <c r="G116" s="49">
        <v>33</v>
      </c>
      <c r="H116" s="49">
        <v>1</v>
      </c>
      <c r="I116" s="49">
        <v>2388</v>
      </c>
      <c r="J116" s="40" t="str">
        <f t="shared" si="3"/>
        <v>55 - 9 - 90 - 33 - 1 - 2388</v>
      </c>
      <c r="K116" s="48" t="s">
        <v>159</v>
      </c>
      <c r="L116" s="48" t="s">
        <v>234</v>
      </c>
      <c r="M116" s="52" t="s">
        <v>382</v>
      </c>
      <c r="N116" s="49">
        <v>4</v>
      </c>
      <c r="O116" s="48" t="s">
        <v>312</v>
      </c>
      <c r="P116" s="72" t="s">
        <v>43</v>
      </c>
      <c r="Q116" s="68" t="s">
        <v>33</v>
      </c>
      <c r="R116" s="96">
        <v>10</v>
      </c>
    </row>
    <row r="117" spans="1:18" ht="24.75" customHeight="1">
      <c r="A117" s="18"/>
      <c r="B117" s="4">
        <v>112</v>
      </c>
      <c r="C117" s="55" t="s">
        <v>383</v>
      </c>
      <c r="D117" s="49">
        <v>55</v>
      </c>
      <c r="E117" s="49">
        <v>9</v>
      </c>
      <c r="F117" s="49">
        <v>90</v>
      </c>
      <c r="G117" s="49">
        <v>33</v>
      </c>
      <c r="H117" s="49">
        <v>1</v>
      </c>
      <c r="I117" s="49">
        <v>2389</v>
      </c>
      <c r="J117" s="40" t="str">
        <f t="shared" si="3"/>
        <v>55 - 9 - 90 - 33 - 1 - 2389</v>
      </c>
      <c r="K117" s="48" t="s">
        <v>159</v>
      </c>
      <c r="L117" s="48" t="s">
        <v>234</v>
      </c>
      <c r="M117" s="52" t="s">
        <v>215</v>
      </c>
      <c r="N117" s="49">
        <v>5</v>
      </c>
      <c r="O117" s="48" t="s">
        <v>312</v>
      </c>
      <c r="P117" s="72" t="s">
        <v>43</v>
      </c>
      <c r="Q117" s="68" t="s">
        <v>33</v>
      </c>
      <c r="R117" s="96">
        <v>10</v>
      </c>
    </row>
    <row r="118" spans="1:18" ht="24.75" customHeight="1">
      <c r="A118" s="18"/>
      <c r="B118" s="4">
        <v>113</v>
      </c>
      <c r="C118" s="55" t="s">
        <v>384</v>
      </c>
      <c r="D118" s="49">
        <v>55</v>
      </c>
      <c r="E118" s="49">
        <v>9</v>
      </c>
      <c r="F118" s="49">
        <v>90</v>
      </c>
      <c r="G118" s="49">
        <v>33</v>
      </c>
      <c r="H118" s="49">
        <v>1</v>
      </c>
      <c r="I118" s="49">
        <v>2390</v>
      </c>
      <c r="J118" s="40" t="str">
        <f t="shared" si="3"/>
        <v>55 - 9 - 90 - 33 - 1 - 2390</v>
      </c>
      <c r="K118" s="48" t="s">
        <v>159</v>
      </c>
      <c r="L118" s="48" t="s">
        <v>234</v>
      </c>
      <c r="M118" s="104">
        <v>45</v>
      </c>
      <c r="N118" s="49">
        <v>6</v>
      </c>
      <c r="O118" s="48" t="s">
        <v>312</v>
      </c>
      <c r="P118" s="72" t="s">
        <v>43</v>
      </c>
      <c r="Q118" s="68" t="s">
        <v>33</v>
      </c>
      <c r="R118" s="96">
        <v>10</v>
      </c>
    </row>
    <row r="119" spans="1:18" ht="24.75" customHeight="1">
      <c r="A119" s="18"/>
      <c r="B119" s="4">
        <v>114</v>
      </c>
      <c r="C119" s="55" t="s">
        <v>507</v>
      </c>
      <c r="D119" s="49">
        <v>55</v>
      </c>
      <c r="E119" s="49">
        <v>9</v>
      </c>
      <c r="F119" s="49">
        <v>90</v>
      </c>
      <c r="G119" s="49">
        <v>33</v>
      </c>
      <c r="H119" s="49">
        <v>1</v>
      </c>
      <c r="I119" s="49">
        <v>2391</v>
      </c>
      <c r="J119" s="40" t="str">
        <f t="shared" si="3"/>
        <v>55 - 9 - 90 - 33 - 1 - 2391</v>
      </c>
      <c r="K119" s="48" t="s">
        <v>159</v>
      </c>
      <c r="L119" s="48" t="s">
        <v>234</v>
      </c>
      <c r="M119" s="104">
        <v>101</v>
      </c>
      <c r="N119" s="49">
        <v>8</v>
      </c>
      <c r="O119" s="48" t="s">
        <v>294</v>
      </c>
      <c r="P119" s="72" t="s">
        <v>124</v>
      </c>
      <c r="Q119" s="68" t="s">
        <v>33</v>
      </c>
      <c r="R119" s="96">
        <v>12</v>
      </c>
    </row>
    <row r="120" spans="1:18" ht="24.75" customHeight="1">
      <c r="A120" s="18"/>
      <c r="B120" s="4">
        <v>115</v>
      </c>
      <c r="C120" s="55" t="s">
        <v>552</v>
      </c>
      <c r="D120" s="49">
        <v>55</v>
      </c>
      <c r="E120" s="49">
        <v>9</v>
      </c>
      <c r="F120" s="49">
        <v>90</v>
      </c>
      <c r="G120" s="49">
        <v>33</v>
      </c>
      <c r="H120" s="49">
        <v>1</v>
      </c>
      <c r="I120" s="49">
        <v>2392</v>
      </c>
      <c r="J120" s="40" t="str">
        <f t="shared" si="3"/>
        <v>55 - 9 - 90 - 33 - 1 - 2392</v>
      </c>
      <c r="K120" s="48" t="s">
        <v>159</v>
      </c>
      <c r="L120" s="48" t="s">
        <v>234</v>
      </c>
      <c r="M120" s="52" t="s">
        <v>220</v>
      </c>
      <c r="N120" s="49">
        <v>2</v>
      </c>
      <c r="O120" s="48" t="s">
        <v>292</v>
      </c>
      <c r="P120" s="72" t="s">
        <v>124</v>
      </c>
      <c r="Q120" s="68" t="s">
        <v>33</v>
      </c>
      <c r="R120" s="96">
        <v>12</v>
      </c>
    </row>
    <row r="121" spans="1:18" ht="24.75" customHeight="1">
      <c r="A121" s="18"/>
      <c r="B121" s="4">
        <v>116</v>
      </c>
      <c r="C121" s="55" t="s">
        <v>385</v>
      </c>
      <c r="D121" s="49">
        <v>55</v>
      </c>
      <c r="E121" s="49">
        <v>9</v>
      </c>
      <c r="F121" s="49">
        <v>90</v>
      </c>
      <c r="G121" s="49">
        <v>33</v>
      </c>
      <c r="H121" s="49">
        <v>1</v>
      </c>
      <c r="I121" s="49">
        <v>2393</v>
      </c>
      <c r="J121" s="40" t="str">
        <f t="shared" si="3"/>
        <v>55 - 9 - 90 - 33 - 1 - 2393</v>
      </c>
      <c r="K121" s="48" t="s">
        <v>159</v>
      </c>
      <c r="L121" s="48" t="s">
        <v>234</v>
      </c>
      <c r="M121" s="104">
        <v>95</v>
      </c>
      <c r="N121" s="49">
        <v>2</v>
      </c>
      <c r="O121" s="48" t="s">
        <v>306</v>
      </c>
      <c r="P121" s="72" t="s">
        <v>124</v>
      </c>
      <c r="Q121" s="68" t="s">
        <v>33</v>
      </c>
      <c r="R121" s="96">
        <v>8</v>
      </c>
    </row>
    <row r="122" spans="1:18" ht="24.75" customHeight="1">
      <c r="A122" s="18"/>
      <c r="B122" s="4">
        <v>117</v>
      </c>
      <c r="C122" s="55" t="s">
        <v>386</v>
      </c>
      <c r="D122" s="49">
        <v>55</v>
      </c>
      <c r="E122" s="49">
        <v>9</v>
      </c>
      <c r="F122" s="49">
        <v>90</v>
      </c>
      <c r="G122" s="49">
        <v>33</v>
      </c>
      <c r="H122" s="49">
        <v>1</v>
      </c>
      <c r="I122" s="49">
        <v>2394</v>
      </c>
      <c r="J122" s="40" t="str">
        <f t="shared" si="3"/>
        <v>55 - 9 - 90 - 33 - 1 - 2394</v>
      </c>
      <c r="K122" s="48" t="s">
        <v>159</v>
      </c>
      <c r="L122" s="48" t="s">
        <v>234</v>
      </c>
      <c r="M122" s="104">
        <v>36</v>
      </c>
      <c r="N122" s="49">
        <v>4</v>
      </c>
      <c r="O122" s="48" t="s">
        <v>387</v>
      </c>
      <c r="P122" s="72" t="s">
        <v>124</v>
      </c>
      <c r="Q122" s="68" t="s">
        <v>33</v>
      </c>
      <c r="R122" s="96">
        <v>14</v>
      </c>
    </row>
    <row r="123" spans="1:18" ht="24.75" customHeight="1">
      <c r="A123" s="18"/>
      <c r="B123" s="4">
        <v>118</v>
      </c>
      <c r="C123" s="55" t="s">
        <v>388</v>
      </c>
      <c r="D123" s="49">
        <v>55</v>
      </c>
      <c r="E123" s="49">
        <v>9</v>
      </c>
      <c r="F123" s="49">
        <v>90</v>
      </c>
      <c r="G123" s="49">
        <v>33</v>
      </c>
      <c r="H123" s="49">
        <v>1</v>
      </c>
      <c r="I123" s="49">
        <v>2395</v>
      </c>
      <c r="J123" s="40" t="str">
        <f t="shared" si="3"/>
        <v>55 - 9 - 90 - 33 - 1 - 2395</v>
      </c>
      <c r="K123" s="48" t="s">
        <v>159</v>
      </c>
      <c r="L123" s="48" t="s">
        <v>234</v>
      </c>
      <c r="M123" s="52" t="s">
        <v>389</v>
      </c>
      <c r="N123" s="49">
        <v>3</v>
      </c>
      <c r="O123" s="48" t="s">
        <v>387</v>
      </c>
      <c r="P123" s="72" t="s">
        <v>124</v>
      </c>
      <c r="Q123" s="68" t="s">
        <v>33</v>
      </c>
      <c r="R123" s="96">
        <v>6</v>
      </c>
    </row>
    <row r="124" spans="1:18" ht="24.75" customHeight="1">
      <c r="A124" s="18"/>
      <c r="B124" s="4">
        <v>119</v>
      </c>
      <c r="C124" s="55" t="s">
        <v>390</v>
      </c>
      <c r="D124" s="49">
        <v>55</v>
      </c>
      <c r="E124" s="49">
        <v>9</v>
      </c>
      <c r="F124" s="49">
        <v>90</v>
      </c>
      <c r="G124" s="49">
        <v>33</v>
      </c>
      <c r="H124" s="49">
        <v>1</v>
      </c>
      <c r="I124" s="49">
        <v>2396</v>
      </c>
      <c r="J124" s="40" t="str">
        <f t="shared" si="3"/>
        <v>55 - 9 - 90 - 33 - 1 - 2396</v>
      </c>
      <c r="K124" s="48" t="s">
        <v>159</v>
      </c>
      <c r="L124" s="48" t="s">
        <v>234</v>
      </c>
      <c r="M124" s="104">
        <v>833</v>
      </c>
      <c r="N124" s="49">
        <v>4</v>
      </c>
      <c r="O124" s="48" t="s">
        <v>391</v>
      </c>
      <c r="P124" s="72" t="s">
        <v>124</v>
      </c>
      <c r="Q124" s="68" t="s">
        <v>33</v>
      </c>
      <c r="R124" s="96">
        <v>13</v>
      </c>
    </row>
    <row r="125" spans="1:18" ht="24.75" customHeight="1">
      <c r="A125" s="18"/>
      <c r="B125" s="4">
        <v>120</v>
      </c>
      <c r="C125" s="55" t="s">
        <v>392</v>
      </c>
      <c r="D125" s="49">
        <v>55</v>
      </c>
      <c r="E125" s="49">
        <v>9</v>
      </c>
      <c r="F125" s="49">
        <v>90</v>
      </c>
      <c r="G125" s="49">
        <v>22</v>
      </c>
      <c r="H125" s="49">
        <v>1</v>
      </c>
      <c r="I125" s="49">
        <v>2397</v>
      </c>
      <c r="J125" s="40" t="str">
        <f t="shared" si="3"/>
        <v>55 - 9 - 90 - 22 - 1 - 2397</v>
      </c>
      <c r="K125" s="48" t="s">
        <v>155</v>
      </c>
      <c r="L125" s="48" t="s">
        <v>234</v>
      </c>
      <c r="M125" s="52" t="s">
        <v>240</v>
      </c>
      <c r="N125" s="49">
        <v>2</v>
      </c>
      <c r="O125" s="48" t="s">
        <v>292</v>
      </c>
      <c r="P125" s="72" t="s">
        <v>124</v>
      </c>
      <c r="Q125" s="68" t="s">
        <v>33</v>
      </c>
      <c r="R125" s="96">
        <v>5</v>
      </c>
    </row>
    <row r="126" spans="1:18" ht="24.75" customHeight="1">
      <c r="A126" s="18"/>
      <c r="B126" s="4">
        <v>121</v>
      </c>
      <c r="C126" s="55" t="s">
        <v>449</v>
      </c>
      <c r="D126" s="49">
        <v>55</v>
      </c>
      <c r="E126" s="49">
        <v>9</v>
      </c>
      <c r="F126" s="49">
        <v>90</v>
      </c>
      <c r="G126" s="49">
        <v>36</v>
      </c>
      <c r="H126" s="49">
        <v>1</v>
      </c>
      <c r="I126" s="49">
        <v>2398</v>
      </c>
      <c r="J126" s="40" t="str">
        <f t="shared" si="3"/>
        <v>55 - 9 - 90 - 36 - 1 - 2398</v>
      </c>
      <c r="K126" s="48" t="s">
        <v>161</v>
      </c>
      <c r="L126" s="48" t="s">
        <v>234</v>
      </c>
      <c r="M126" s="52" t="s">
        <v>450</v>
      </c>
      <c r="N126" s="49">
        <v>3</v>
      </c>
      <c r="O126" s="48" t="s">
        <v>393</v>
      </c>
      <c r="P126" s="72" t="s">
        <v>43</v>
      </c>
      <c r="Q126" s="68" t="s">
        <v>33</v>
      </c>
      <c r="R126" s="96">
        <v>17</v>
      </c>
    </row>
    <row r="127" spans="1:18" ht="24.75" customHeight="1">
      <c r="A127" s="18"/>
      <c r="B127" s="4">
        <v>122</v>
      </c>
      <c r="C127" s="55" t="s">
        <v>394</v>
      </c>
      <c r="D127" s="49">
        <v>55</v>
      </c>
      <c r="E127" s="49">
        <v>9</v>
      </c>
      <c r="F127" s="49">
        <v>90</v>
      </c>
      <c r="G127" s="49">
        <v>11</v>
      </c>
      <c r="H127" s="49">
        <v>1</v>
      </c>
      <c r="I127" s="49">
        <v>2399</v>
      </c>
      <c r="J127" s="40" t="str">
        <f aca="true" t="shared" si="4" ref="J127:J190">D127&amp;" - "&amp;E127&amp;" - "&amp;F127&amp;" - "&amp;G127&amp;" - "&amp;H127&amp;" - "&amp;I127</f>
        <v>55 - 9 - 90 - 11 - 1 - 2399</v>
      </c>
      <c r="K127" s="48" t="s">
        <v>152</v>
      </c>
      <c r="L127" s="48" t="s">
        <v>234</v>
      </c>
      <c r="M127" s="104">
        <v>96</v>
      </c>
      <c r="N127" s="49">
        <v>5</v>
      </c>
      <c r="O127" s="48" t="s">
        <v>395</v>
      </c>
      <c r="P127" s="72" t="s">
        <v>125</v>
      </c>
      <c r="Q127" s="68" t="s">
        <v>33</v>
      </c>
      <c r="R127" s="96">
        <v>27</v>
      </c>
    </row>
    <row r="128" spans="1:18" ht="24.75" customHeight="1">
      <c r="A128" s="18"/>
      <c r="B128" s="4">
        <v>123</v>
      </c>
      <c r="C128" s="55" t="s">
        <v>396</v>
      </c>
      <c r="D128" s="49">
        <v>55</v>
      </c>
      <c r="E128" s="49">
        <v>9</v>
      </c>
      <c r="F128" s="49">
        <v>90</v>
      </c>
      <c r="G128" s="49">
        <v>11</v>
      </c>
      <c r="H128" s="49">
        <v>1</v>
      </c>
      <c r="I128" s="49">
        <v>2400</v>
      </c>
      <c r="J128" s="40" t="str">
        <f t="shared" si="4"/>
        <v>55 - 9 - 90 - 11 - 1 - 2400</v>
      </c>
      <c r="K128" s="48" t="s">
        <v>152</v>
      </c>
      <c r="L128" s="48" t="s">
        <v>234</v>
      </c>
      <c r="M128" s="52" t="s">
        <v>177</v>
      </c>
      <c r="N128" s="49">
        <v>2</v>
      </c>
      <c r="O128" s="48" t="s">
        <v>115</v>
      </c>
      <c r="P128" s="72" t="s">
        <v>125</v>
      </c>
      <c r="Q128" s="68" t="s">
        <v>33</v>
      </c>
      <c r="R128" s="96">
        <v>26</v>
      </c>
    </row>
    <row r="129" spans="1:18" ht="24.75" customHeight="1">
      <c r="A129" s="18"/>
      <c r="B129" s="4">
        <v>124</v>
      </c>
      <c r="C129" s="55" t="s">
        <v>397</v>
      </c>
      <c r="D129" s="49">
        <v>55</v>
      </c>
      <c r="E129" s="49">
        <v>9</v>
      </c>
      <c r="F129" s="49">
        <v>90</v>
      </c>
      <c r="G129" s="49">
        <v>22</v>
      </c>
      <c r="H129" s="49">
        <v>1</v>
      </c>
      <c r="I129" s="49">
        <v>2401</v>
      </c>
      <c r="J129" s="40" t="str">
        <f t="shared" si="4"/>
        <v>55 - 9 - 90 - 22 - 1 - 2401</v>
      </c>
      <c r="K129" s="48" t="s">
        <v>155</v>
      </c>
      <c r="L129" s="48" t="s">
        <v>234</v>
      </c>
      <c r="M129" s="52" t="s">
        <v>398</v>
      </c>
      <c r="N129" s="49">
        <v>8</v>
      </c>
      <c r="O129" s="48" t="s">
        <v>258</v>
      </c>
      <c r="P129" s="72" t="s">
        <v>121</v>
      </c>
      <c r="Q129" s="68" t="s">
        <v>33</v>
      </c>
      <c r="R129" s="96">
        <v>12</v>
      </c>
    </row>
    <row r="130" spans="1:18" ht="24.75" customHeight="1">
      <c r="A130" s="18"/>
      <c r="B130" s="4">
        <v>125</v>
      </c>
      <c r="C130" s="55" t="s">
        <v>399</v>
      </c>
      <c r="D130" s="49">
        <v>55</v>
      </c>
      <c r="E130" s="49">
        <v>9</v>
      </c>
      <c r="F130" s="49">
        <v>90</v>
      </c>
      <c r="G130" s="49">
        <v>22</v>
      </c>
      <c r="H130" s="49">
        <v>1</v>
      </c>
      <c r="I130" s="49">
        <v>2402</v>
      </c>
      <c r="J130" s="40" t="str">
        <f t="shared" si="4"/>
        <v>55 - 9 - 90 - 22 - 1 - 2402</v>
      </c>
      <c r="K130" s="48" t="s">
        <v>155</v>
      </c>
      <c r="L130" s="48" t="s">
        <v>234</v>
      </c>
      <c r="M130" s="104">
        <v>62</v>
      </c>
      <c r="N130" s="49">
        <v>5</v>
      </c>
      <c r="O130" s="48" t="s">
        <v>258</v>
      </c>
      <c r="P130" s="72" t="s">
        <v>121</v>
      </c>
      <c r="Q130" s="68" t="s">
        <v>33</v>
      </c>
      <c r="R130" s="96">
        <v>10</v>
      </c>
    </row>
    <row r="131" spans="1:18" ht="24.75" customHeight="1">
      <c r="A131" s="18"/>
      <c r="B131" s="4">
        <v>126</v>
      </c>
      <c r="C131" s="55" t="s">
        <v>400</v>
      </c>
      <c r="D131" s="49">
        <v>55</v>
      </c>
      <c r="E131" s="49">
        <v>9</v>
      </c>
      <c r="F131" s="49">
        <v>90</v>
      </c>
      <c r="G131" s="49">
        <v>22</v>
      </c>
      <c r="H131" s="49">
        <v>1</v>
      </c>
      <c r="I131" s="49">
        <v>2403</v>
      </c>
      <c r="J131" s="40" t="str">
        <f t="shared" si="4"/>
        <v>55 - 9 - 90 - 22 - 1 - 2403</v>
      </c>
      <c r="K131" s="48" t="s">
        <v>155</v>
      </c>
      <c r="L131" s="48" t="s">
        <v>234</v>
      </c>
      <c r="M131" s="52" t="s">
        <v>177</v>
      </c>
      <c r="N131" s="49">
        <v>2</v>
      </c>
      <c r="O131" s="48" t="s">
        <v>258</v>
      </c>
      <c r="P131" s="72" t="s">
        <v>121</v>
      </c>
      <c r="Q131" s="68" t="s">
        <v>33</v>
      </c>
      <c r="R131" s="96">
        <v>10</v>
      </c>
    </row>
    <row r="132" spans="1:18" ht="24.75" customHeight="1">
      <c r="A132" s="18"/>
      <c r="B132" s="4">
        <v>127</v>
      </c>
      <c r="C132" s="55" t="s">
        <v>401</v>
      </c>
      <c r="D132" s="49">
        <v>55</v>
      </c>
      <c r="E132" s="49">
        <v>9</v>
      </c>
      <c r="F132" s="49">
        <v>90</v>
      </c>
      <c r="G132" s="49">
        <v>22</v>
      </c>
      <c r="H132" s="49">
        <v>1</v>
      </c>
      <c r="I132" s="49">
        <v>2404</v>
      </c>
      <c r="J132" s="40" t="str">
        <f t="shared" si="4"/>
        <v>55 - 9 - 90 - 22 - 1 - 2404</v>
      </c>
      <c r="K132" s="48" t="s">
        <v>155</v>
      </c>
      <c r="L132" s="48" t="s">
        <v>234</v>
      </c>
      <c r="M132" s="104">
        <v>37</v>
      </c>
      <c r="N132" s="49">
        <v>6</v>
      </c>
      <c r="O132" s="48" t="s">
        <v>258</v>
      </c>
      <c r="P132" s="72" t="s">
        <v>121</v>
      </c>
      <c r="Q132" s="68" t="s">
        <v>33</v>
      </c>
      <c r="R132" s="96">
        <v>12</v>
      </c>
    </row>
    <row r="133" spans="1:18" ht="24.75" customHeight="1">
      <c r="A133" s="18"/>
      <c r="B133" s="4">
        <v>128</v>
      </c>
      <c r="C133" s="55" t="s">
        <v>402</v>
      </c>
      <c r="D133" s="49">
        <v>55</v>
      </c>
      <c r="E133" s="49">
        <v>9</v>
      </c>
      <c r="F133" s="49">
        <v>90</v>
      </c>
      <c r="G133" s="49">
        <v>22</v>
      </c>
      <c r="H133" s="49">
        <v>1</v>
      </c>
      <c r="I133" s="49">
        <v>2405</v>
      </c>
      <c r="J133" s="40" t="str">
        <f t="shared" si="4"/>
        <v>55 - 9 - 90 - 22 - 1 - 2405</v>
      </c>
      <c r="K133" s="48" t="s">
        <v>155</v>
      </c>
      <c r="L133" s="48" t="s">
        <v>234</v>
      </c>
      <c r="M133" s="52" t="s">
        <v>403</v>
      </c>
      <c r="N133" s="49">
        <v>9</v>
      </c>
      <c r="O133" s="48" t="s">
        <v>258</v>
      </c>
      <c r="P133" s="72" t="s">
        <v>121</v>
      </c>
      <c r="Q133" s="68" t="s">
        <v>33</v>
      </c>
      <c r="R133" s="96">
        <v>13</v>
      </c>
    </row>
    <row r="134" spans="1:18" ht="24.75" customHeight="1">
      <c r="A134" s="18"/>
      <c r="B134" s="4">
        <v>129</v>
      </c>
      <c r="C134" s="55" t="s">
        <v>404</v>
      </c>
      <c r="D134" s="49">
        <v>55</v>
      </c>
      <c r="E134" s="49">
        <v>9</v>
      </c>
      <c r="F134" s="49">
        <v>90</v>
      </c>
      <c r="G134" s="49">
        <v>22</v>
      </c>
      <c r="H134" s="49">
        <v>1</v>
      </c>
      <c r="I134" s="49">
        <v>2406</v>
      </c>
      <c r="J134" s="40" t="str">
        <f t="shared" si="4"/>
        <v>55 - 9 - 90 - 22 - 1 - 2406</v>
      </c>
      <c r="K134" s="48" t="s">
        <v>155</v>
      </c>
      <c r="L134" s="48" t="s">
        <v>234</v>
      </c>
      <c r="M134" s="52" t="s">
        <v>287</v>
      </c>
      <c r="N134" s="49">
        <v>2</v>
      </c>
      <c r="O134" s="48" t="s">
        <v>405</v>
      </c>
      <c r="P134" s="72" t="s">
        <v>121</v>
      </c>
      <c r="Q134" s="68" t="s">
        <v>33</v>
      </c>
      <c r="R134" s="96">
        <v>13</v>
      </c>
    </row>
    <row r="135" spans="1:18" ht="24.75" customHeight="1">
      <c r="A135" s="18"/>
      <c r="B135" s="4">
        <v>130</v>
      </c>
      <c r="C135" s="55" t="s">
        <v>406</v>
      </c>
      <c r="D135" s="49">
        <v>55</v>
      </c>
      <c r="E135" s="49">
        <v>9</v>
      </c>
      <c r="F135" s="49">
        <v>90</v>
      </c>
      <c r="G135" s="49">
        <v>22</v>
      </c>
      <c r="H135" s="49">
        <v>1</v>
      </c>
      <c r="I135" s="49">
        <v>2407</v>
      </c>
      <c r="J135" s="40" t="str">
        <f t="shared" si="4"/>
        <v>55 - 9 - 90 - 22 - 1 - 2407</v>
      </c>
      <c r="K135" s="48" t="s">
        <v>155</v>
      </c>
      <c r="L135" s="48" t="s">
        <v>234</v>
      </c>
      <c r="M135" s="104">
        <v>35</v>
      </c>
      <c r="N135" s="49">
        <v>5</v>
      </c>
      <c r="O135" s="48" t="s">
        <v>405</v>
      </c>
      <c r="P135" s="72" t="s">
        <v>121</v>
      </c>
      <c r="Q135" s="68" t="s">
        <v>33</v>
      </c>
      <c r="R135" s="96">
        <v>13</v>
      </c>
    </row>
    <row r="136" spans="1:18" ht="24.75" customHeight="1">
      <c r="A136" s="18"/>
      <c r="B136" s="4">
        <v>131</v>
      </c>
      <c r="C136" s="55" t="s">
        <v>407</v>
      </c>
      <c r="D136" s="49">
        <v>55</v>
      </c>
      <c r="E136" s="49">
        <v>9</v>
      </c>
      <c r="F136" s="49">
        <v>90</v>
      </c>
      <c r="G136" s="49">
        <v>22</v>
      </c>
      <c r="H136" s="49">
        <v>1</v>
      </c>
      <c r="I136" s="49">
        <v>2408</v>
      </c>
      <c r="J136" s="40" t="str">
        <f t="shared" si="4"/>
        <v>55 - 9 - 90 - 22 - 1 - 2408</v>
      </c>
      <c r="K136" s="48" t="s">
        <v>155</v>
      </c>
      <c r="L136" s="48" t="s">
        <v>234</v>
      </c>
      <c r="M136" s="52" t="s">
        <v>230</v>
      </c>
      <c r="N136" s="49">
        <v>8</v>
      </c>
      <c r="O136" s="48" t="s">
        <v>405</v>
      </c>
      <c r="P136" s="72" t="s">
        <v>121</v>
      </c>
      <c r="Q136" s="68" t="s">
        <v>33</v>
      </c>
      <c r="R136" s="96">
        <v>13</v>
      </c>
    </row>
    <row r="137" spans="1:18" ht="24.75" customHeight="1">
      <c r="A137" s="18"/>
      <c r="B137" s="4">
        <v>132</v>
      </c>
      <c r="C137" s="55" t="s">
        <v>408</v>
      </c>
      <c r="D137" s="49">
        <v>55</v>
      </c>
      <c r="E137" s="49">
        <v>9</v>
      </c>
      <c r="F137" s="49">
        <v>90</v>
      </c>
      <c r="G137" s="49">
        <v>22</v>
      </c>
      <c r="H137" s="49">
        <v>1</v>
      </c>
      <c r="I137" s="49">
        <v>2409</v>
      </c>
      <c r="J137" s="40" t="str">
        <f t="shared" si="4"/>
        <v>55 - 9 - 90 - 22 - 1 - 2409</v>
      </c>
      <c r="K137" s="48" t="s">
        <v>155</v>
      </c>
      <c r="L137" s="48" t="s">
        <v>234</v>
      </c>
      <c r="M137" s="104">
        <v>69</v>
      </c>
      <c r="N137" s="49">
        <v>3</v>
      </c>
      <c r="O137" s="48" t="s">
        <v>59</v>
      </c>
      <c r="P137" s="72" t="s">
        <v>121</v>
      </c>
      <c r="Q137" s="68" t="s">
        <v>33</v>
      </c>
      <c r="R137" s="96">
        <v>12</v>
      </c>
    </row>
    <row r="138" spans="1:18" ht="24.75" customHeight="1">
      <c r="A138" s="18"/>
      <c r="B138" s="4">
        <v>133</v>
      </c>
      <c r="C138" s="55" t="s">
        <v>411</v>
      </c>
      <c r="D138" s="49">
        <v>55</v>
      </c>
      <c r="E138" s="49">
        <v>9</v>
      </c>
      <c r="F138" s="49">
        <v>90</v>
      </c>
      <c r="G138" s="49">
        <v>22</v>
      </c>
      <c r="H138" s="49">
        <v>1</v>
      </c>
      <c r="I138" s="49">
        <v>2410</v>
      </c>
      <c r="J138" s="40" t="str">
        <f t="shared" si="4"/>
        <v>55 - 9 - 90 - 22 - 1 - 2410</v>
      </c>
      <c r="K138" s="48" t="s">
        <v>155</v>
      </c>
      <c r="L138" s="48" t="s">
        <v>234</v>
      </c>
      <c r="M138" s="104">
        <v>60</v>
      </c>
      <c r="N138" s="49">
        <v>9</v>
      </c>
      <c r="O138" s="48" t="s">
        <v>409</v>
      </c>
      <c r="P138" s="72" t="s">
        <v>121</v>
      </c>
      <c r="Q138" s="68" t="s">
        <v>33</v>
      </c>
      <c r="R138" s="96">
        <v>11</v>
      </c>
    </row>
    <row r="139" spans="1:18" ht="24.75" customHeight="1">
      <c r="A139" s="18"/>
      <c r="B139" s="4">
        <v>134</v>
      </c>
      <c r="C139" s="55" t="s">
        <v>410</v>
      </c>
      <c r="D139" s="49">
        <v>55</v>
      </c>
      <c r="E139" s="49">
        <v>9</v>
      </c>
      <c r="F139" s="49">
        <v>90</v>
      </c>
      <c r="G139" s="49">
        <v>22</v>
      </c>
      <c r="H139" s="49">
        <v>1</v>
      </c>
      <c r="I139" s="49">
        <v>2411</v>
      </c>
      <c r="J139" s="40" t="str">
        <f t="shared" si="4"/>
        <v>55 - 9 - 90 - 22 - 1 - 2411</v>
      </c>
      <c r="K139" s="48" t="s">
        <v>155</v>
      </c>
      <c r="L139" s="48" t="s">
        <v>234</v>
      </c>
      <c r="M139" s="52" t="s">
        <v>205</v>
      </c>
      <c r="N139" s="49">
        <v>9</v>
      </c>
      <c r="O139" s="48" t="s">
        <v>409</v>
      </c>
      <c r="P139" s="72" t="s">
        <v>121</v>
      </c>
      <c r="Q139" s="68" t="s">
        <v>33</v>
      </c>
      <c r="R139" s="96">
        <v>13</v>
      </c>
    </row>
    <row r="140" spans="1:18" ht="24.75" customHeight="1">
      <c r="A140" s="18"/>
      <c r="B140" s="4">
        <v>135</v>
      </c>
      <c r="C140" s="55" t="s">
        <v>412</v>
      </c>
      <c r="D140" s="49">
        <v>55</v>
      </c>
      <c r="E140" s="49">
        <v>9</v>
      </c>
      <c r="F140" s="49">
        <v>90</v>
      </c>
      <c r="G140" s="49">
        <v>22</v>
      </c>
      <c r="H140" s="49">
        <v>1</v>
      </c>
      <c r="I140" s="49">
        <v>2412</v>
      </c>
      <c r="J140" s="40" t="str">
        <f t="shared" si="4"/>
        <v>55 - 9 - 90 - 22 - 1 - 2412</v>
      </c>
      <c r="K140" s="48" t="s">
        <v>155</v>
      </c>
      <c r="L140" s="48" t="s">
        <v>234</v>
      </c>
      <c r="M140" s="104">
        <v>81</v>
      </c>
      <c r="N140" s="49">
        <v>1</v>
      </c>
      <c r="O140" s="48" t="s">
        <v>168</v>
      </c>
      <c r="P140" s="72" t="s">
        <v>121</v>
      </c>
      <c r="Q140" s="68" t="s">
        <v>33</v>
      </c>
      <c r="R140" s="96">
        <v>12</v>
      </c>
    </row>
    <row r="141" spans="1:18" ht="24.75" customHeight="1">
      <c r="A141" s="18"/>
      <c r="B141" s="4">
        <v>136</v>
      </c>
      <c r="C141" s="55" t="s">
        <v>413</v>
      </c>
      <c r="D141" s="49">
        <v>55</v>
      </c>
      <c r="E141" s="49">
        <v>9</v>
      </c>
      <c r="F141" s="49">
        <v>90</v>
      </c>
      <c r="G141" s="49">
        <v>22</v>
      </c>
      <c r="H141" s="49">
        <v>1</v>
      </c>
      <c r="I141" s="49">
        <v>2413</v>
      </c>
      <c r="J141" s="40" t="str">
        <f t="shared" si="4"/>
        <v>55 - 9 - 90 - 22 - 1 - 2413</v>
      </c>
      <c r="K141" s="48" t="s">
        <v>155</v>
      </c>
      <c r="L141" s="48" t="s">
        <v>234</v>
      </c>
      <c r="M141" s="104">
        <v>32</v>
      </c>
      <c r="N141" s="49">
        <v>1</v>
      </c>
      <c r="O141" s="48" t="s">
        <v>117</v>
      </c>
      <c r="P141" s="72" t="s">
        <v>121</v>
      </c>
      <c r="Q141" s="68" t="s">
        <v>33</v>
      </c>
      <c r="R141" s="96">
        <v>12</v>
      </c>
    </row>
    <row r="142" spans="1:18" ht="24.75" customHeight="1">
      <c r="A142" s="18"/>
      <c r="B142" s="4">
        <v>137</v>
      </c>
      <c r="C142" s="55" t="s">
        <v>414</v>
      </c>
      <c r="D142" s="49">
        <v>55</v>
      </c>
      <c r="E142" s="49">
        <v>9</v>
      </c>
      <c r="F142" s="49">
        <v>90</v>
      </c>
      <c r="G142" s="49">
        <v>22</v>
      </c>
      <c r="H142" s="49">
        <v>1</v>
      </c>
      <c r="I142" s="49">
        <v>2414</v>
      </c>
      <c r="J142" s="40" t="str">
        <f t="shared" si="4"/>
        <v>55 - 9 - 90 - 22 - 1 - 2414</v>
      </c>
      <c r="K142" s="48" t="s">
        <v>155</v>
      </c>
      <c r="L142" s="48" t="s">
        <v>234</v>
      </c>
      <c r="M142" s="104">
        <v>42</v>
      </c>
      <c r="N142" s="49">
        <v>5</v>
      </c>
      <c r="O142" s="48" t="s">
        <v>114</v>
      </c>
      <c r="P142" s="72" t="s">
        <v>121</v>
      </c>
      <c r="Q142" s="68" t="s">
        <v>33</v>
      </c>
      <c r="R142" s="96">
        <v>11</v>
      </c>
    </row>
    <row r="143" spans="1:18" ht="24.75" customHeight="1">
      <c r="A143" s="18"/>
      <c r="B143" s="4">
        <v>138</v>
      </c>
      <c r="C143" s="55" t="s">
        <v>417</v>
      </c>
      <c r="D143" s="49">
        <v>55</v>
      </c>
      <c r="E143" s="49">
        <v>9</v>
      </c>
      <c r="F143" s="49">
        <v>90</v>
      </c>
      <c r="G143" s="49">
        <v>22</v>
      </c>
      <c r="H143" s="49">
        <v>1</v>
      </c>
      <c r="I143" s="49">
        <v>2415</v>
      </c>
      <c r="J143" s="40" t="str">
        <f t="shared" si="4"/>
        <v>55 - 9 - 90 - 22 - 1 - 2415</v>
      </c>
      <c r="K143" s="48" t="s">
        <v>155</v>
      </c>
      <c r="L143" s="48" t="s">
        <v>234</v>
      </c>
      <c r="M143" s="52" t="s">
        <v>223</v>
      </c>
      <c r="N143" s="49">
        <v>3</v>
      </c>
      <c r="O143" s="48" t="s">
        <v>415</v>
      </c>
      <c r="P143" s="72" t="s">
        <v>121</v>
      </c>
      <c r="Q143" s="68" t="s">
        <v>33</v>
      </c>
      <c r="R143" s="96">
        <v>10</v>
      </c>
    </row>
    <row r="144" spans="1:18" ht="24.75" customHeight="1">
      <c r="A144" s="18"/>
      <c r="B144" s="4">
        <v>139</v>
      </c>
      <c r="C144" s="55" t="s">
        <v>416</v>
      </c>
      <c r="D144" s="49">
        <v>55</v>
      </c>
      <c r="E144" s="49">
        <v>9</v>
      </c>
      <c r="F144" s="49">
        <v>90</v>
      </c>
      <c r="G144" s="49">
        <v>22</v>
      </c>
      <c r="H144" s="49">
        <v>1</v>
      </c>
      <c r="I144" s="49">
        <v>2416</v>
      </c>
      <c r="J144" s="40" t="str">
        <f t="shared" si="4"/>
        <v>55 - 9 - 90 - 22 - 1 - 2416</v>
      </c>
      <c r="K144" s="48" t="s">
        <v>155</v>
      </c>
      <c r="L144" s="48" t="s">
        <v>234</v>
      </c>
      <c r="M144" s="52" t="s">
        <v>418</v>
      </c>
      <c r="N144" s="49">
        <v>9</v>
      </c>
      <c r="O144" s="48" t="s">
        <v>324</v>
      </c>
      <c r="P144" s="72" t="s">
        <v>121</v>
      </c>
      <c r="Q144" s="68" t="s">
        <v>33</v>
      </c>
      <c r="R144" s="96">
        <v>13</v>
      </c>
    </row>
    <row r="145" spans="1:18" ht="24.75" customHeight="1">
      <c r="A145" s="18"/>
      <c r="B145" s="4">
        <v>140</v>
      </c>
      <c r="C145" s="55" t="s">
        <v>419</v>
      </c>
      <c r="D145" s="49">
        <v>55</v>
      </c>
      <c r="E145" s="49">
        <v>9</v>
      </c>
      <c r="F145" s="49">
        <v>90</v>
      </c>
      <c r="G145" s="49">
        <v>22</v>
      </c>
      <c r="H145" s="49">
        <v>1</v>
      </c>
      <c r="I145" s="49">
        <v>2417</v>
      </c>
      <c r="J145" s="40" t="str">
        <f t="shared" si="4"/>
        <v>55 - 9 - 90 - 22 - 1 - 2417</v>
      </c>
      <c r="K145" s="48" t="s">
        <v>155</v>
      </c>
      <c r="L145" s="48" t="s">
        <v>234</v>
      </c>
      <c r="M145" s="52" t="s">
        <v>420</v>
      </c>
      <c r="N145" s="49">
        <v>9</v>
      </c>
      <c r="O145" s="48" t="s">
        <v>421</v>
      </c>
      <c r="P145" s="72" t="s">
        <v>121</v>
      </c>
      <c r="Q145" s="68" t="s">
        <v>33</v>
      </c>
      <c r="R145" s="96">
        <v>14</v>
      </c>
    </row>
    <row r="146" spans="1:18" ht="24.75" customHeight="1">
      <c r="A146" s="18"/>
      <c r="B146" s="4">
        <v>141</v>
      </c>
      <c r="C146" s="55" t="s">
        <v>422</v>
      </c>
      <c r="D146" s="49">
        <v>55</v>
      </c>
      <c r="E146" s="49">
        <v>9</v>
      </c>
      <c r="F146" s="49">
        <v>90</v>
      </c>
      <c r="G146" s="49">
        <v>22</v>
      </c>
      <c r="H146" s="49">
        <v>1</v>
      </c>
      <c r="I146" s="49">
        <v>2418</v>
      </c>
      <c r="J146" s="40" t="str">
        <f t="shared" si="4"/>
        <v>55 - 9 - 90 - 22 - 1 - 2418</v>
      </c>
      <c r="K146" s="48" t="s">
        <v>155</v>
      </c>
      <c r="L146" s="48" t="s">
        <v>234</v>
      </c>
      <c r="M146" s="52" t="s">
        <v>289</v>
      </c>
      <c r="N146" s="49">
        <v>5</v>
      </c>
      <c r="O146" s="48" t="s">
        <v>423</v>
      </c>
      <c r="P146" s="72" t="s">
        <v>121</v>
      </c>
      <c r="Q146" s="68" t="s">
        <v>33</v>
      </c>
      <c r="R146" s="96">
        <v>10</v>
      </c>
    </row>
    <row r="147" spans="1:18" ht="24.75" customHeight="1">
      <c r="A147" s="18"/>
      <c r="B147" s="4">
        <v>142</v>
      </c>
      <c r="C147" s="55" t="s">
        <v>451</v>
      </c>
      <c r="D147" s="49">
        <v>55</v>
      </c>
      <c r="E147" s="49">
        <v>9</v>
      </c>
      <c r="F147" s="49">
        <v>90</v>
      </c>
      <c r="G147" s="49">
        <v>22</v>
      </c>
      <c r="H147" s="49">
        <v>1</v>
      </c>
      <c r="I147" s="49">
        <v>2419</v>
      </c>
      <c r="J147" s="40" t="str">
        <f t="shared" si="4"/>
        <v>55 - 9 - 90 - 22 - 1 - 2419</v>
      </c>
      <c r="K147" s="48" t="s">
        <v>155</v>
      </c>
      <c r="L147" s="48" t="s">
        <v>234</v>
      </c>
      <c r="M147" s="52" t="s">
        <v>424</v>
      </c>
      <c r="N147" s="49">
        <v>1</v>
      </c>
      <c r="O147" s="48" t="s">
        <v>123</v>
      </c>
      <c r="P147" s="72" t="s">
        <v>123</v>
      </c>
      <c r="Q147" s="68" t="s">
        <v>33</v>
      </c>
      <c r="R147" s="96">
        <v>11</v>
      </c>
    </row>
    <row r="148" spans="1:18" ht="24.75" customHeight="1">
      <c r="A148" s="18"/>
      <c r="B148" s="4">
        <v>143</v>
      </c>
      <c r="C148" s="55" t="s">
        <v>452</v>
      </c>
      <c r="D148" s="49">
        <v>55</v>
      </c>
      <c r="E148" s="49">
        <v>9</v>
      </c>
      <c r="F148" s="49">
        <v>90</v>
      </c>
      <c r="G148" s="49">
        <v>22</v>
      </c>
      <c r="H148" s="49">
        <v>1</v>
      </c>
      <c r="I148" s="49">
        <v>2420</v>
      </c>
      <c r="J148" s="40" t="str">
        <f t="shared" si="4"/>
        <v>55 - 9 - 90 - 22 - 1 - 2420</v>
      </c>
      <c r="K148" s="48" t="s">
        <v>155</v>
      </c>
      <c r="L148" s="48" t="s">
        <v>234</v>
      </c>
      <c r="M148" s="52" t="s">
        <v>425</v>
      </c>
      <c r="N148" s="49">
        <v>1</v>
      </c>
      <c r="O148" s="48" t="s">
        <v>123</v>
      </c>
      <c r="P148" s="72" t="s">
        <v>123</v>
      </c>
      <c r="Q148" s="68" t="s">
        <v>33</v>
      </c>
      <c r="R148" s="96">
        <v>10</v>
      </c>
    </row>
    <row r="149" spans="1:18" ht="24.75" customHeight="1">
      <c r="A149" s="18"/>
      <c r="B149" s="4">
        <v>144</v>
      </c>
      <c r="C149" s="55" t="s">
        <v>453</v>
      </c>
      <c r="D149" s="49">
        <v>55</v>
      </c>
      <c r="E149" s="49">
        <v>9</v>
      </c>
      <c r="F149" s="49">
        <v>90</v>
      </c>
      <c r="G149" s="49">
        <v>22</v>
      </c>
      <c r="H149" s="49">
        <v>1</v>
      </c>
      <c r="I149" s="49">
        <v>2421</v>
      </c>
      <c r="J149" s="40" t="str">
        <f t="shared" si="4"/>
        <v>55 - 9 - 90 - 22 - 1 - 2421</v>
      </c>
      <c r="K149" s="48" t="s">
        <v>155</v>
      </c>
      <c r="L149" s="48" t="s">
        <v>234</v>
      </c>
      <c r="M149" s="104">
        <v>65</v>
      </c>
      <c r="N149" s="49">
        <v>2</v>
      </c>
      <c r="O149" s="48" t="s">
        <v>123</v>
      </c>
      <c r="P149" s="72" t="s">
        <v>123</v>
      </c>
      <c r="Q149" s="68" t="s">
        <v>33</v>
      </c>
      <c r="R149" s="96">
        <v>10</v>
      </c>
    </row>
    <row r="150" spans="1:18" ht="24.75" customHeight="1">
      <c r="A150" s="18"/>
      <c r="B150" s="4">
        <v>145</v>
      </c>
      <c r="C150" s="55" t="s">
        <v>454</v>
      </c>
      <c r="D150" s="49">
        <v>55</v>
      </c>
      <c r="E150" s="49">
        <v>9</v>
      </c>
      <c r="F150" s="49">
        <v>90</v>
      </c>
      <c r="G150" s="49">
        <v>22</v>
      </c>
      <c r="H150" s="49">
        <v>1</v>
      </c>
      <c r="I150" s="49">
        <v>2422</v>
      </c>
      <c r="J150" s="40" t="str">
        <f t="shared" si="4"/>
        <v>55 - 9 - 90 - 22 - 1 - 2422</v>
      </c>
      <c r="K150" s="48" t="s">
        <v>155</v>
      </c>
      <c r="L150" s="48" t="s">
        <v>234</v>
      </c>
      <c r="M150" s="52" t="s">
        <v>426</v>
      </c>
      <c r="N150" s="49">
        <v>2</v>
      </c>
      <c r="O150" s="48" t="s">
        <v>123</v>
      </c>
      <c r="P150" s="72" t="s">
        <v>123</v>
      </c>
      <c r="Q150" s="68" t="s">
        <v>33</v>
      </c>
      <c r="R150" s="96">
        <v>10</v>
      </c>
    </row>
    <row r="151" spans="1:18" ht="24.75" customHeight="1">
      <c r="A151" s="18"/>
      <c r="B151" s="4">
        <v>146</v>
      </c>
      <c r="C151" s="55" t="s">
        <v>455</v>
      </c>
      <c r="D151" s="49">
        <v>55</v>
      </c>
      <c r="E151" s="49">
        <v>9</v>
      </c>
      <c r="F151" s="49">
        <v>90</v>
      </c>
      <c r="G151" s="49">
        <v>22</v>
      </c>
      <c r="H151" s="49">
        <v>1</v>
      </c>
      <c r="I151" s="49">
        <v>2423</v>
      </c>
      <c r="J151" s="40" t="str">
        <f t="shared" si="4"/>
        <v>55 - 9 - 90 - 22 - 1 - 2423</v>
      </c>
      <c r="K151" s="48" t="s">
        <v>155</v>
      </c>
      <c r="L151" s="48" t="s">
        <v>234</v>
      </c>
      <c r="M151" s="104">
        <v>24</v>
      </c>
      <c r="N151" s="49">
        <v>8</v>
      </c>
      <c r="O151" s="48" t="s">
        <v>123</v>
      </c>
      <c r="P151" s="72" t="s">
        <v>123</v>
      </c>
      <c r="Q151" s="68" t="s">
        <v>33</v>
      </c>
      <c r="R151" s="96">
        <v>10</v>
      </c>
    </row>
    <row r="152" spans="1:18" ht="24.75" customHeight="1">
      <c r="A152" s="18"/>
      <c r="B152" s="4">
        <v>147</v>
      </c>
      <c r="C152" s="55" t="s">
        <v>456</v>
      </c>
      <c r="D152" s="49">
        <v>55</v>
      </c>
      <c r="E152" s="49">
        <v>9</v>
      </c>
      <c r="F152" s="49">
        <v>90</v>
      </c>
      <c r="G152" s="49">
        <v>22</v>
      </c>
      <c r="H152" s="49">
        <v>1</v>
      </c>
      <c r="I152" s="49">
        <v>2424</v>
      </c>
      <c r="J152" s="40" t="str">
        <f t="shared" si="4"/>
        <v>55 - 9 - 90 - 22 - 1 - 2424</v>
      </c>
      <c r="K152" s="48" t="s">
        <v>155</v>
      </c>
      <c r="L152" s="48" t="s">
        <v>234</v>
      </c>
      <c r="M152" s="104">
        <v>73</v>
      </c>
      <c r="N152" s="49">
        <v>8</v>
      </c>
      <c r="O152" s="48" t="s">
        <v>123</v>
      </c>
      <c r="P152" s="72" t="s">
        <v>123</v>
      </c>
      <c r="Q152" s="68" t="s">
        <v>33</v>
      </c>
      <c r="R152" s="96">
        <v>10</v>
      </c>
    </row>
    <row r="153" spans="1:18" ht="24.75" customHeight="1">
      <c r="A153" s="18"/>
      <c r="B153" s="4">
        <v>148</v>
      </c>
      <c r="C153" s="55" t="s">
        <v>457</v>
      </c>
      <c r="D153" s="49">
        <v>55</v>
      </c>
      <c r="E153" s="49">
        <v>9</v>
      </c>
      <c r="F153" s="49">
        <v>90</v>
      </c>
      <c r="G153" s="49">
        <v>22</v>
      </c>
      <c r="H153" s="49">
        <v>1</v>
      </c>
      <c r="I153" s="49">
        <v>2425</v>
      </c>
      <c r="J153" s="40" t="str">
        <f t="shared" si="4"/>
        <v>55 - 9 - 90 - 22 - 1 - 2425</v>
      </c>
      <c r="K153" s="48" t="s">
        <v>155</v>
      </c>
      <c r="L153" s="48" t="s">
        <v>234</v>
      </c>
      <c r="M153" s="52" t="s">
        <v>427</v>
      </c>
      <c r="N153" s="49">
        <v>8</v>
      </c>
      <c r="O153" s="48" t="s">
        <v>123</v>
      </c>
      <c r="P153" s="72" t="s">
        <v>123</v>
      </c>
      <c r="Q153" s="68" t="s">
        <v>33</v>
      </c>
      <c r="R153" s="96">
        <v>10</v>
      </c>
    </row>
    <row r="154" spans="1:18" ht="24.75" customHeight="1">
      <c r="A154" s="18"/>
      <c r="B154" s="4">
        <v>149</v>
      </c>
      <c r="C154" s="55" t="s">
        <v>458</v>
      </c>
      <c r="D154" s="49">
        <v>55</v>
      </c>
      <c r="E154" s="49">
        <v>9</v>
      </c>
      <c r="F154" s="49">
        <v>90</v>
      </c>
      <c r="G154" s="49">
        <v>22</v>
      </c>
      <c r="H154" s="49">
        <v>1</v>
      </c>
      <c r="I154" s="49">
        <v>2426</v>
      </c>
      <c r="J154" s="40" t="str">
        <f t="shared" si="4"/>
        <v>55 - 9 - 90 - 22 - 1 - 2426</v>
      </c>
      <c r="K154" s="48" t="s">
        <v>155</v>
      </c>
      <c r="L154" s="48" t="s">
        <v>234</v>
      </c>
      <c r="M154" s="52" t="s">
        <v>428</v>
      </c>
      <c r="N154" s="49">
        <v>1</v>
      </c>
      <c r="O154" s="48" t="s">
        <v>320</v>
      </c>
      <c r="P154" s="72" t="s">
        <v>123</v>
      </c>
      <c r="Q154" s="68" t="s">
        <v>33</v>
      </c>
      <c r="R154" s="96">
        <v>10</v>
      </c>
    </row>
    <row r="155" spans="1:18" ht="24.75" customHeight="1">
      <c r="A155" s="18"/>
      <c r="B155" s="4">
        <v>150</v>
      </c>
      <c r="C155" s="55" t="s">
        <v>459</v>
      </c>
      <c r="D155" s="49">
        <v>55</v>
      </c>
      <c r="E155" s="49">
        <v>9</v>
      </c>
      <c r="F155" s="49">
        <v>90</v>
      </c>
      <c r="G155" s="49">
        <v>22</v>
      </c>
      <c r="H155" s="49">
        <v>1</v>
      </c>
      <c r="I155" s="49">
        <v>2427</v>
      </c>
      <c r="J155" s="40" t="str">
        <f t="shared" si="4"/>
        <v>55 - 9 - 90 - 22 - 1 - 2427</v>
      </c>
      <c r="K155" s="48" t="s">
        <v>155</v>
      </c>
      <c r="L155" s="48" t="s">
        <v>234</v>
      </c>
      <c r="M155" s="104">
        <v>29</v>
      </c>
      <c r="N155" s="49">
        <v>5</v>
      </c>
      <c r="O155" s="48" t="s">
        <v>320</v>
      </c>
      <c r="P155" s="72" t="s">
        <v>123</v>
      </c>
      <c r="Q155" s="68" t="s">
        <v>33</v>
      </c>
      <c r="R155" s="96">
        <v>10</v>
      </c>
    </row>
    <row r="156" spans="1:18" ht="24.75" customHeight="1">
      <c r="A156" s="18"/>
      <c r="B156" s="4">
        <v>151</v>
      </c>
      <c r="C156" s="55" t="s">
        <v>460</v>
      </c>
      <c r="D156" s="49">
        <v>55</v>
      </c>
      <c r="E156" s="49">
        <v>9</v>
      </c>
      <c r="F156" s="49">
        <v>90</v>
      </c>
      <c r="G156" s="49">
        <v>22</v>
      </c>
      <c r="H156" s="49">
        <v>1</v>
      </c>
      <c r="I156" s="49">
        <v>2428</v>
      </c>
      <c r="J156" s="40" t="str">
        <f t="shared" si="4"/>
        <v>55 - 9 - 90 - 22 - 1 - 2428</v>
      </c>
      <c r="K156" s="48" t="s">
        <v>155</v>
      </c>
      <c r="L156" s="48" t="s">
        <v>234</v>
      </c>
      <c r="M156" s="52" t="s">
        <v>196</v>
      </c>
      <c r="N156" s="49">
        <v>5</v>
      </c>
      <c r="O156" s="48" t="s">
        <v>320</v>
      </c>
      <c r="P156" s="72" t="s">
        <v>123</v>
      </c>
      <c r="Q156" s="68" t="s">
        <v>33</v>
      </c>
      <c r="R156" s="96">
        <v>10</v>
      </c>
    </row>
    <row r="157" spans="1:18" ht="24.75" customHeight="1">
      <c r="A157" s="18"/>
      <c r="B157" s="4">
        <v>152</v>
      </c>
      <c r="C157" s="55" t="s">
        <v>461</v>
      </c>
      <c r="D157" s="49">
        <v>55</v>
      </c>
      <c r="E157" s="49">
        <v>9</v>
      </c>
      <c r="F157" s="49">
        <v>90</v>
      </c>
      <c r="G157" s="49">
        <v>22</v>
      </c>
      <c r="H157" s="49">
        <v>1</v>
      </c>
      <c r="I157" s="49">
        <v>2429</v>
      </c>
      <c r="J157" s="40" t="str">
        <f t="shared" si="4"/>
        <v>55 - 9 - 90 - 22 - 1 - 2429</v>
      </c>
      <c r="K157" s="48" t="s">
        <v>155</v>
      </c>
      <c r="L157" s="48" t="s">
        <v>234</v>
      </c>
      <c r="M157" s="52" t="s">
        <v>429</v>
      </c>
      <c r="N157" s="49">
        <v>3</v>
      </c>
      <c r="O157" s="48" t="s">
        <v>328</v>
      </c>
      <c r="P157" s="72" t="s">
        <v>123</v>
      </c>
      <c r="Q157" s="68" t="s">
        <v>33</v>
      </c>
      <c r="R157" s="96">
        <v>10</v>
      </c>
    </row>
    <row r="158" spans="1:18" ht="24.75" customHeight="1">
      <c r="A158" s="18"/>
      <c r="B158" s="4">
        <v>153</v>
      </c>
      <c r="C158" s="55" t="s">
        <v>462</v>
      </c>
      <c r="D158" s="49">
        <v>55</v>
      </c>
      <c r="E158" s="49">
        <v>9</v>
      </c>
      <c r="F158" s="49">
        <v>90</v>
      </c>
      <c r="G158" s="49">
        <v>22</v>
      </c>
      <c r="H158" s="49">
        <v>1</v>
      </c>
      <c r="I158" s="49">
        <v>2430</v>
      </c>
      <c r="J158" s="40" t="str">
        <f t="shared" si="4"/>
        <v>55 - 9 - 90 - 22 - 1 - 2430</v>
      </c>
      <c r="K158" s="48" t="s">
        <v>155</v>
      </c>
      <c r="L158" s="48" t="s">
        <v>234</v>
      </c>
      <c r="M158" s="52" t="s">
        <v>430</v>
      </c>
      <c r="N158" s="49">
        <v>1</v>
      </c>
      <c r="O158" s="48" t="s">
        <v>431</v>
      </c>
      <c r="P158" s="72" t="s">
        <v>123</v>
      </c>
      <c r="Q158" s="68" t="s">
        <v>33</v>
      </c>
      <c r="R158" s="96">
        <v>10</v>
      </c>
    </row>
    <row r="159" spans="1:18" ht="24.75" customHeight="1">
      <c r="A159" s="18"/>
      <c r="B159" s="4">
        <v>154</v>
      </c>
      <c r="C159" s="55" t="s">
        <v>463</v>
      </c>
      <c r="D159" s="49">
        <v>55</v>
      </c>
      <c r="E159" s="49">
        <v>9</v>
      </c>
      <c r="F159" s="49">
        <v>90</v>
      </c>
      <c r="G159" s="49">
        <v>22</v>
      </c>
      <c r="H159" s="49">
        <v>1</v>
      </c>
      <c r="I159" s="49">
        <v>2431</v>
      </c>
      <c r="J159" s="40" t="str">
        <f t="shared" si="4"/>
        <v>55 - 9 - 90 - 22 - 1 - 2431</v>
      </c>
      <c r="K159" s="48" t="s">
        <v>155</v>
      </c>
      <c r="L159" s="48" t="s">
        <v>234</v>
      </c>
      <c r="M159" s="52" t="s">
        <v>226</v>
      </c>
      <c r="N159" s="49">
        <v>6</v>
      </c>
      <c r="O159" s="48" t="s">
        <v>431</v>
      </c>
      <c r="P159" s="72" t="s">
        <v>123</v>
      </c>
      <c r="Q159" s="68" t="s">
        <v>33</v>
      </c>
      <c r="R159" s="96">
        <v>10</v>
      </c>
    </row>
    <row r="160" spans="1:18" ht="24.75" customHeight="1">
      <c r="A160" s="18"/>
      <c r="B160" s="4">
        <v>155</v>
      </c>
      <c r="C160" s="55" t="s">
        <v>464</v>
      </c>
      <c r="D160" s="49">
        <v>55</v>
      </c>
      <c r="E160" s="49">
        <v>9</v>
      </c>
      <c r="F160" s="49">
        <v>90</v>
      </c>
      <c r="G160" s="49">
        <v>22</v>
      </c>
      <c r="H160" s="49">
        <v>1</v>
      </c>
      <c r="I160" s="49">
        <v>2432</v>
      </c>
      <c r="J160" s="40" t="str">
        <f t="shared" si="4"/>
        <v>55 - 9 - 90 - 22 - 1 - 2432</v>
      </c>
      <c r="K160" s="48" t="s">
        <v>155</v>
      </c>
      <c r="L160" s="48" t="s">
        <v>234</v>
      </c>
      <c r="M160" s="52" t="s">
        <v>432</v>
      </c>
      <c r="N160" s="49">
        <v>3</v>
      </c>
      <c r="O160" s="48" t="s">
        <v>433</v>
      </c>
      <c r="P160" s="72" t="s">
        <v>123</v>
      </c>
      <c r="Q160" s="68" t="s">
        <v>33</v>
      </c>
      <c r="R160" s="96">
        <v>11</v>
      </c>
    </row>
    <row r="161" spans="1:18" ht="24.75" customHeight="1">
      <c r="A161" s="18"/>
      <c r="B161" s="4">
        <v>156</v>
      </c>
      <c r="C161" s="55" t="s">
        <v>465</v>
      </c>
      <c r="D161" s="49">
        <v>55</v>
      </c>
      <c r="E161" s="49">
        <v>9</v>
      </c>
      <c r="F161" s="49">
        <v>90</v>
      </c>
      <c r="G161" s="49">
        <v>22</v>
      </c>
      <c r="H161" s="49">
        <v>1</v>
      </c>
      <c r="I161" s="49">
        <v>2433</v>
      </c>
      <c r="J161" s="40" t="str">
        <f t="shared" si="4"/>
        <v>55 - 9 - 90 - 22 - 1 - 2433</v>
      </c>
      <c r="K161" s="48" t="s">
        <v>155</v>
      </c>
      <c r="L161" s="48" t="s">
        <v>234</v>
      </c>
      <c r="M161" s="52" t="s">
        <v>432</v>
      </c>
      <c r="N161" s="49">
        <v>3</v>
      </c>
      <c r="O161" s="48" t="s">
        <v>433</v>
      </c>
      <c r="P161" s="72" t="s">
        <v>123</v>
      </c>
      <c r="Q161" s="68" t="s">
        <v>33</v>
      </c>
      <c r="R161" s="96">
        <v>11</v>
      </c>
    </row>
    <row r="162" spans="1:18" ht="24.75" customHeight="1">
      <c r="A162" s="18"/>
      <c r="B162" s="4">
        <v>157</v>
      </c>
      <c r="C162" s="55" t="s">
        <v>466</v>
      </c>
      <c r="D162" s="49">
        <v>55</v>
      </c>
      <c r="E162" s="49">
        <v>9</v>
      </c>
      <c r="F162" s="49">
        <v>90</v>
      </c>
      <c r="G162" s="49">
        <v>22</v>
      </c>
      <c r="H162" s="49">
        <v>1</v>
      </c>
      <c r="I162" s="49">
        <v>2434</v>
      </c>
      <c r="J162" s="40" t="str">
        <f t="shared" si="4"/>
        <v>55 - 9 - 90 - 22 - 1 - 2434</v>
      </c>
      <c r="K162" s="48" t="s">
        <v>155</v>
      </c>
      <c r="L162" s="48" t="s">
        <v>234</v>
      </c>
      <c r="M162" s="52" t="s">
        <v>434</v>
      </c>
      <c r="N162" s="49">
        <v>4</v>
      </c>
      <c r="O162" s="48" t="s">
        <v>433</v>
      </c>
      <c r="P162" s="72" t="s">
        <v>123</v>
      </c>
      <c r="Q162" s="68" t="s">
        <v>33</v>
      </c>
      <c r="R162" s="96">
        <v>10</v>
      </c>
    </row>
    <row r="163" spans="1:18" ht="24.75" customHeight="1">
      <c r="A163" s="18"/>
      <c r="B163" s="4">
        <v>158</v>
      </c>
      <c r="C163" s="55" t="s">
        <v>467</v>
      </c>
      <c r="D163" s="49">
        <v>55</v>
      </c>
      <c r="E163" s="49">
        <v>9</v>
      </c>
      <c r="F163" s="49">
        <v>90</v>
      </c>
      <c r="G163" s="49">
        <v>22</v>
      </c>
      <c r="H163" s="49">
        <v>1</v>
      </c>
      <c r="I163" s="49">
        <v>2435</v>
      </c>
      <c r="J163" s="40" t="str">
        <f t="shared" si="4"/>
        <v>55 - 9 - 90 - 22 - 1 - 2435</v>
      </c>
      <c r="K163" s="48" t="s">
        <v>155</v>
      </c>
      <c r="L163" s="48" t="s">
        <v>234</v>
      </c>
      <c r="M163" s="52" t="s">
        <v>285</v>
      </c>
      <c r="N163" s="49">
        <v>4</v>
      </c>
      <c r="O163" s="48" t="s">
        <v>433</v>
      </c>
      <c r="P163" s="72" t="s">
        <v>123</v>
      </c>
      <c r="Q163" s="68" t="s">
        <v>33</v>
      </c>
      <c r="R163" s="96">
        <v>10</v>
      </c>
    </row>
    <row r="164" spans="1:18" ht="24.75" customHeight="1">
      <c r="A164" s="18"/>
      <c r="B164" s="4">
        <v>159</v>
      </c>
      <c r="C164" s="55" t="s">
        <v>468</v>
      </c>
      <c r="D164" s="49">
        <v>55</v>
      </c>
      <c r="E164" s="49">
        <v>9</v>
      </c>
      <c r="F164" s="49">
        <v>90</v>
      </c>
      <c r="G164" s="49">
        <v>22</v>
      </c>
      <c r="H164" s="49">
        <v>1</v>
      </c>
      <c r="I164" s="49">
        <v>2436</v>
      </c>
      <c r="J164" s="40" t="str">
        <f t="shared" si="4"/>
        <v>55 - 9 - 90 - 22 - 1 - 2436</v>
      </c>
      <c r="K164" s="48" t="s">
        <v>155</v>
      </c>
      <c r="L164" s="48" t="s">
        <v>234</v>
      </c>
      <c r="M164" s="52" t="s">
        <v>435</v>
      </c>
      <c r="N164" s="49">
        <v>6</v>
      </c>
      <c r="O164" s="48" t="s">
        <v>433</v>
      </c>
      <c r="P164" s="72" t="s">
        <v>123</v>
      </c>
      <c r="Q164" s="68" t="s">
        <v>33</v>
      </c>
      <c r="R164" s="96">
        <v>10</v>
      </c>
    </row>
    <row r="165" spans="1:18" ht="24.75" customHeight="1">
      <c r="A165" s="18"/>
      <c r="B165" s="4">
        <v>160</v>
      </c>
      <c r="C165" s="55" t="s">
        <v>469</v>
      </c>
      <c r="D165" s="49">
        <v>55</v>
      </c>
      <c r="E165" s="49">
        <v>9</v>
      </c>
      <c r="F165" s="49">
        <v>90</v>
      </c>
      <c r="G165" s="49">
        <v>22</v>
      </c>
      <c r="H165" s="49">
        <v>1</v>
      </c>
      <c r="I165" s="49">
        <v>2437</v>
      </c>
      <c r="J165" s="40" t="str">
        <f t="shared" si="4"/>
        <v>55 - 9 - 90 - 22 - 1 - 2437</v>
      </c>
      <c r="K165" s="48" t="s">
        <v>155</v>
      </c>
      <c r="L165" s="48" t="s">
        <v>234</v>
      </c>
      <c r="M165" s="52" t="s">
        <v>221</v>
      </c>
      <c r="N165" s="49">
        <v>6</v>
      </c>
      <c r="O165" s="48" t="s">
        <v>433</v>
      </c>
      <c r="P165" s="72" t="s">
        <v>123</v>
      </c>
      <c r="Q165" s="68" t="s">
        <v>33</v>
      </c>
      <c r="R165" s="96">
        <v>11</v>
      </c>
    </row>
    <row r="166" spans="1:18" ht="24.75" customHeight="1">
      <c r="A166" s="18"/>
      <c r="B166" s="4">
        <v>161</v>
      </c>
      <c r="C166" s="55" t="s">
        <v>470</v>
      </c>
      <c r="D166" s="49">
        <v>55</v>
      </c>
      <c r="E166" s="49">
        <v>9</v>
      </c>
      <c r="F166" s="49">
        <v>90</v>
      </c>
      <c r="G166" s="49">
        <v>22</v>
      </c>
      <c r="H166" s="49">
        <v>1</v>
      </c>
      <c r="I166" s="49">
        <v>2438</v>
      </c>
      <c r="J166" s="40" t="str">
        <f t="shared" si="4"/>
        <v>55 - 9 - 90 - 22 - 1 - 2438</v>
      </c>
      <c r="K166" s="48" t="s">
        <v>155</v>
      </c>
      <c r="L166" s="48" t="s">
        <v>234</v>
      </c>
      <c r="M166" s="104">
        <v>61</v>
      </c>
      <c r="N166" s="49">
        <v>8</v>
      </c>
      <c r="O166" s="48" t="s">
        <v>433</v>
      </c>
      <c r="P166" s="72" t="s">
        <v>123</v>
      </c>
      <c r="Q166" s="68" t="s">
        <v>33</v>
      </c>
      <c r="R166" s="96">
        <v>10</v>
      </c>
    </row>
    <row r="167" spans="1:18" ht="24.75" customHeight="1">
      <c r="A167" s="18"/>
      <c r="B167" s="4">
        <v>162</v>
      </c>
      <c r="C167" s="55" t="s">
        <v>471</v>
      </c>
      <c r="D167" s="49">
        <v>55</v>
      </c>
      <c r="E167" s="49">
        <v>9</v>
      </c>
      <c r="F167" s="49">
        <v>90</v>
      </c>
      <c r="G167" s="49">
        <v>22</v>
      </c>
      <c r="H167" s="49">
        <v>1</v>
      </c>
      <c r="I167" s="49">
        <v>2439</v>
      </c>
      <c r="J167" s="40" t="str">
        <f t="shared" si="4"/>
        <v>55 - 9 - 90 - 22 - 1 - 2439</v>
      </c>
      <c r="K167" s="48" t="s">
        <v>155</v>
      </c>
      <c r="L167" s="48" t="s">
        <v>234</v>
      </c>
      <c r="M167" s="52" t="s">
        <v>436</v>
      </c>
      <c r="N167" s="49">
        <v>8</v>
      </c>
      <c r="O167" s="48" t="s">
        <v>433</v>
      </c>
      <c r="P167" s="72" t="s">
        <v>123</v>
      </c>
      <c r="Q167" s="68" t="s">
        <v>33</v>
      </c>
      <c r="R167" s="96">
        <v>10</v>
      </c>
    </row>
    <row r="168" spans="1:18" ht="24.75" customHeight="1">
      <c r="A168" s="18"/>
      <c r="B168" s="4">
        <v>163</v>
      </c>
      <c r="C168" s="55" t="s">
        <v>472</v>
      </c>
      <c r="D168" s="49">
        <v>55</v>
      </c>
      <c r="E168" s="49">
        <v>9</v>
      </c>
      <c r="F168" s="49">
        <v>90</v>
      </c>
      <c r="G168" s="49">
        <v>22</v>
      </c>
      <c r="H168" s="49">
        <v>1</v>
      </c>
      <c r="I168" s="49">
        <v>2440</v>
      </c>
      <c r="J168" s="40" t="str">
        <f t="shared" si="4"/>
        <v>55 - 9 - 90 - 22 - 1 - 2440</v>
      </c>
      <c r="K168" s="48" t="s">
        <v>155</v>
      </c>
      <c r="L168" s="48" t="s">
        <v>234</v>
      </c>
      <c r="M168" s="104">
        <v>76</v>
      </c>
      <c r="N168" s="49">
        <v>9</v>
      </c>
      <c r="O168" s="48" t="s">
        <v>35</v>
      </c>
      <c r="P168" s="72" t="s">
        <v>35</v>
      </c>
      <c r="Q168" s="68" t="s">
        <v>33</v>
      </c>
      <c r="R168" s="96">
        <v>14</v>
      </c>
    </row>
    <row r="169" spans="1:18" ht="24.75" customHeight="1">
      <c r="A169" s="18"/>
      <c r="B169" s="4">
        <v>164</v>
      </c>
      <c r="C169" s="55" t="s">
        <v>38</v>
      </c>
      <c r="D169" s="49">
        <v>55</v>
      </c>
      <c r="E169" s="49">
        <v>9</v>
      </c>
      <c r="F169" s="49">
        <v>90</v>
      </c>
      <c r="G169" s="49">
        <v>22</v>
      </c>
      <c r="H169" s="49">
        <v>1</v>
      </c>
      <c r="I169" s="49">
        <v>2441</v>
      </c>
      <c r="J169" s="40" t="str">
        <f t="shared" si="4"/>
        <v>55 - 9 - 90 - 22 - 1 - 2441</v>
      </c>
      <c r="K169" s="48" t="s">
        <v>155</v>
      </c>
      <c r="L169" s="48" t="s">
        <v>234</v>
      </c>
      <c r="M169" s="104">
        <v>72</v>
      </c>
      <c r="N169" s="49">
        <v>5</v>
      </c>
      <c r="O169" s="48" t="s">
        <v>181</v>
      </c>
      <c r="P169" s="72" t="s">
        <v>35</v>
      </c>
      <c r="Q169" s="68" t="s">
        <v>33</v>
      </c>
      <c r="R169" s="96">
        <v>12</v>
      </c>
    </row>
    <row r="170" spans="1:18" ht="24.75" customHeight="1">
      <c r="A170" s="18"/>
      <c r="B170" s="4">
        <v>165</v>
      </c>
      <c r="C170" s="55" t="s">
        <v>473</v>
      </c>
      <c r="D170" s="49">
        <v>55</v>
      </c>
      <c r="E170" s="49">
        <v>9</v>
      </c>
      <c r="F170" s="49">
        <v>90</v>
      </c>
      <c r="G170" s="49">
        <v>22</v>
      </c>
      <c r="H170" s="49">
        <v>1</v>
      </c>
      <c r="I170" s="49">
        <v>2442</v>
      </c>
      <c r="J170" s="40" t="str">
        <f t="shared" si="4"/>
        <v>55 - 9 - 90 - 22 - 1 - 2442</v>
      </c>
      <c r="K170" s="48" t="s">
        <v>155</v>
      </c>
      <c r="L170" s="48" t="s">
        <v>234</v>
      </c>
      <c r="M170" s="104">
        <v>24</v>
      </c>
      <c r="N170" s="49">
        <v>6</v>
      </c>
      <c r="O170" s="48" t="s">
        <v>437</v>
      </c>
      <c r="P170" s="72" t="s">
        <v>35</v>
      </c>
      <c r="Q170" s="68" t="s">
        <v>33</v>
      </c>
      <c r="R170" s="96">
        <v>14</v>
      </c>
    </row>
    <row r="171" spans="1:18" ht="24.75" customHeight="1">
      <c r="A171" s="18"/>
      <c r="B171" s="4">
        <v>166</v>
      </c>
      <c r="C171" s="55" t="s">
        <v>474</v>
      </c>
      <c r="D171" s="49">
        <v>55</v>
      </c>
      <c r="E171" s="49">
        <v>9</v>
      </c>
      <c r="F171" s="49">
        <v>90</v>
      </c>
      <c r="G171" s="49">
        <v>22</v>
      </c>
      <c r="H171" s="49">
        <v>1</v>
      </c>
      <c r="I171" s="49">
        <v>2443</v>
      </c>
      <c r="J171" s="40" t="str">
        <f t="shared" si="4"/>
        <v>55 - 9 - 90 - 22 - 1 - 2443</v>
      </c>
      <c r="K171" s="48" t="s">
        <v>155</v>
      </c>
      <c r="L171" s="48" t="s">
        <v>234</v>
      </c>
      <c r="M171" s="104">
        <v>44</v>
      </c>
      <c r="N171" s="49">
        <v>3</v>
      </c>
      <c r="O171" s="48" t="s">
        <v>35</v>
      </c>
      <c r="P171" s="72" t="s">
        <v>35</v>
      </c>
      <c r="Q171" s="68" t="s">
        <v>33</v>
      </c>
      <c r="R171" s="96">
        <v>12</v>
      </c>
    </row>
    <row r="172" spans="1:18" ht="24.75" customHeight="1">
      <c r="A172" s="18"/>
      <c r="B172" s="4">
        <v>167</v>
      </c>
      <c r="C172" s="55" t="s">
        <v>475</v>
      </c>
      <c r="D172" s="49">
        <v>55</v>
      </c>
      <c r="E172" s="49">
        <v>9</v>
      </c>
      <c r="F172" s="49">
        <v>90</v>
      </c>
      <c r="G172" s="49">
        <v>22</v>
      </c>
      <c r="H172" s="49">
        <v>1</v>
      </c>
      <c r="I172" s="49">
        <v>2444</v>
      </c>
      <c r="J172" s="40" t="str">
        <f t="shared" si="4"/>
        <v>55 - 9 - 90 - 22 - 1 - 2444</v>
      </c>
      <c r="K172" s="48" t="s">
        <v>155</v>
      </c>
      <c r="L172" s="48" t="s">
        <v>234</v>
      </c>
      <c r="M172" s="52" t="s">
        <v>205</v>
      </c>
      <c r="N172" s="49">
        <v>8</v>
      </c>
      <c r="O172" s="48" t="s">
        <v>437</v>
      </c>
      <c r="P172" s="72" t="s">
        <v>35</v>
      </c>
      <c r="Q172" s="68" t="s">
        <v>33</v>
      </c>
      <c r="R172" s="96">
        <v>12</v>
      </c>
    </row>
    <row r="173" spans="1:18" ht="24.75" customHeight="1">
      <c r="A173" s="18"/>
      <c r="B173" s="4">
        <v>168</v>
      </c>
      <c r="C173" s="55" t="s">
        <v>476</v>
      </c>
      <c r="D173" s="49">
        <v>55</v>
      </c>
      <c r="E173" s="49">
        <v>9</v>
      </c>
      <c r="F173" s="49">
        <v>90</v>
      </c>
      <c r="G173" s="49">
        <v>22</v>
      </c>
      <c r="H173" s="49">
        <v>1</v>
      </c>
      <c r="I173" s="49">
        <v>2445</v>
      </c>
      <c r="J173" s="40" t="str">
        <f t="shared" si="4"/>
        <v>55 - 9 - 90 - 22 - 1 - 2445</v>
      </c>
      <c r="K173" s="48" t="s">
        <v>155</v>
      </c>
      <c r="L173" s="48" t="s">
        <v>234</v>
      </c>
      <c r="M173" s="104">
        <v>151</v>
      </c>
      <c r="N173" s="49">
        <v>1</v>
      </c>
      <c r="O173" s="48" t="s">
        <v>113</v>
      </c>
      <c r="P173" s="72" t="s">
        <v>122</v>
      </c>
      <c r="Q173" s="68" t="s">
        <v>33</v>
      </c>
      <c r="R173" s="96">
        <v>18</v>
      </c>
    </row>
    <row r="174" spans="1:18" ht="24.75" customHeight="1">
      <c r="A174" s="18"/>
      <c r="B174" s="4">
        <v>169</v>
      </c>
      <c r="C174" s="55" t="s">
        <v>477</v>
      </c>
      <c r="D174" s="49">
        <v>55</v>
      </c>
      <c r="E174" s="49">
        <v>9</v>
      </c>
      <c r="F174" s="49">
        <v>90</v>
      </c>
      <c r="G174" s="49">
        <v>22</v>
      </c>
      <c r="H174" s="49">
        <v>1</v>
      </c>
      <c r="I174" s="49">
        <v>2446</v>
      </c>
      <c r="J174" s="40" t="str">
        <f t="shared" si="4"/>
        <v>55 - 9 - 90 - 22 - 1 - 2446</v>
      </c>
      <c r="K174" s="48" t="s">
        <v>155</v>
      </c>
      <c r="L174" s="48" t="s">
        <v>234</v>
      </c>
      <c r="M174" s="52" t="s">
        <v>438</v>
      </c>
      <c r="N174" s="49">
        <v>2</v>
      </c>
      <c r="O174" s="48" t="s">
        <v>113</v>
      </c>
      <c r="P174" s="72" t="s">
        <v>122</v>
      </c>
      <c r="Q174" s="68" t="s">
        <v>33</v>
      </c>
      <c r="R174" s="96">
        <v>19</v>
      </c>
    </row>
    <row r="175" spans="1:18" ht="24.75" customHeight="1">
      <c r="A175" s="18"/>
      <c r="B175" s="4">
        <v>170</v>
      </c>
      <c r="C175" s="55" t="s">
        <v>478</v>
      </c>
      <c r="D175" s="49">
        <v>55</v>
      </c>
      <c r="E175" s="49">
        <v>9</v>
      </c>
      <c r="F175" s="49">
        <v>90</v>
      </c>
      <c r="G175" s="49">
        <v>22</v>
      </c>
      <c r="H175" s="49">
        <v>1</v>
      </c>
      <c r="I175" s="49">
        <v>2447</v>
      </c>
      <c r="J175" s="40" t="str">
        <f t="shared" si="4"/>
        <v>55 - 9 - 90 - 22 - 1 - 2447</v>
      </c>
      <c r="K175" s="48" t="s">
        <v>155</v>
      </c>
      <c r="L175" s="48" t="s">
        <v>234</v>
      </c>
      <c r="M175" s="104">
        <v>36</v>
      </c>
      <c r="N175" s="49">
        <v>2</v>
      </c>
      <c r="O175" s="48" t="s">
        <v>113</v>
      </c>
      <c r="P175" s="72" t="s">
        <v>122</v>
      </c>
      <c r="Q175" s="68" t="s">
        <v>33</v>
      </c>
      <c r="R175" s="96">
        <v>18</v>
      </c>
    </row>
    <row r="176" spans="1:18" ht="24.75" customHeight="1">
      <c r="A176" s="18"/>
      <c r="B176" s="4">
        <v>171</v>
      </c>
      <c r="C176" s="55" t="s">
        <v>479</v>
      </c>
      <c r="D176" s="49">
        <v>55</v>
      </c>
      <c r="E176" s="49">
        <v>9</v>
      </c>
      <c r="F176" s="49">
        <v>90</v>
      </c>
      <c r="G176" s="49">
        <v>22</v>
      </c>
      <c r="H176" s="49">
        <v>1</v>
      </c>
      <c r="I176" s="49">
        <v>2448</v>
      </c>
      <c r="J176" s="40" t="str">
        <f t="shared" si="4"/>
        <v>55 - 9 - 90 - 22 - 1 - 2448</v>
      </c>
      <c r="K176" s="48" t="s">
        <v>155</v>
      </c>
      <c r="L176" s="48" t="s">
        <v>234</v>
      </c>
      <c r="M176" s="104">
        <v>45</v>
      </c>
      <c r="N176" s="49">
        <v>12</v>
      </c>
      <c r="O176" s="48" t="s">
        <v>113</v>
      </c>
      <c r="P176" s="72" t="s">
        <v>122</v>
      </c>
      <c r="Q176" s="68" t="s">
        <v>33</v>
      </c>
      <c r="R176" s="96">
        <v>12</v>
      </c>
    </row>
    <row r="177" spans="1:18" ht="24.75" customHeight="1">
      <c r="A177" s="18"/>
      <c r="B177" s="4">
        <v>172</v>
      </c>
      <c r="C177" s="55" t="s">
        <v>480</v>
      </c>
      <c r="D177" s="49">
        <v>55</v>
      </c>
      <c r="E177" s="49">
        <v>9</v>
      </c>
      <c r="F177" s="49">
        <v>90</v>
      </c>
      <c r="G177" s="49">
        <v>22</v>
      </c>
      <c r="H177" s="49">
        <v>1</v>
      </c>
      <c r="I177" s="49">
        <v>2449</v>
      </c>
      <c r="J177" s="40" t="str">
        <f t="shared" si="4"/>
        <v>55 - 9 - 90 - 22 - 1 - 2449</v>
      </c>
      <c r="K177" s="48" t="s">
        <v>155</v>
      </c>
      <c r="L177" s="48" t="s">
        <v>234</v>
      </c>
      <c r="M177" s="104">
        <v>29</v>
      </c>
      <c r="N177" s="49">
        <v>4</v>
      </c>
      <c r="O177" s="48" t="s">
        <v>113</v>
      </c>
      <c r="P177" s="72" t="s">
        <v>122</v>
      </c>
      <c r="Q177" s="68" t="s">
        <v>33</v>
      </c>
      <c r="R177" s="96">
        <v>18</v>
      </c>
    </row>
    <row r="178" spans="1:18" ht="24.75" customHeight="1">
      <c r="A178" s="18"/>
      <c r="B178" s="4">
        <v>173</v>
      </c>
      <c r="C178" s="55" t="s">
        <v>481</v>
      </c>
      <c r="D178" s="49">
        <v>55</v>
      </c>
      <c r="E178" s="49">
        <v>9</v>
      </c>
      <c r="F178" s="49">
        <v>90</v>
      </c>
      <c r="G178" s="49">
        <v>22</v>
      </c>
      <c r="H178" s="49">
        <v>1</v>
      </c>
      <c r="I178" s="49">
        <v>2450</v>
      </c>
      <c r="J178" s="40" t="str">
        <f t="shared" si="4"/>
        <v>55 - 9 - 90 - 22 - 1 - 2450</v>
      </c>
      <c r="K178" s="48" t="s">
        <v>155</v>
      </c>
      <c r="L178" s="48" t="s">
        <v>234</v>
      </c>
      <c r="M178" s="52" t="s">
        <v>439</v>
      </c>
      <c r="N178" s="49">
        <v>4</v>
      </c>
      <c r="O178" s="48" t="s">
        <v>113</v>
      </c>
      <c r="P178" s="72" t="s">
        <v>122</v>
      </c>
      <c r="Q178" s="68" t="s">
        <v>33</v>
      </c>
      <c r="R178" s="96">
        <v>16</v>
      </c>
    </row>
    <row r="179" spans="1:18" ht="24.75" customHeight="1">
      <c r="A179" s="18"/>
      <c r="B179" s="4">
        <v>174</v>
      </c>
      <c r="C179" s="55" t="s">
        <v>482</v>
      </c>
      <c r="D179" s="49">
        <v>55</v>
      </c>
      <c r="E179" s="49">
        <v>9</v>
      </c>
      <c r="F179" s="49">
        <v>90</v>
      </c>
      <c r="G179" s="49">
        <v>22</v>
      </c>
      <c r="H179" s="49">
        <v>1</v>
      </c>
      <c r="I179" s="49">
        <v>2451</v>
      </c>
      <c r="J179" s="40" t="str">
        <f t="shared" si="4"/>
        <v>55 - 9 - 90 - 22 - 1 - 2451</v>
      </c>
      <c r="K179" s="48" t="s">
        <v>155</v>
      </c>
      <c r="L179" s="48" t="s">
        <v>234</v>
      </c>
      <c r="M179" s="104">
        <v>193</v>
      </c>
      <c r="N179" s="49">
        <v>5</v>
      </c>
      <c r="O179" s="48" t="s">
        <v>113</v>
      </c>
      <c r="P179" s="72" t="s">
        <v>122</v>
      </c>
      <c r="Q179" s="68" t="s">
        <v>33</v>
      </c>
      <c r="R179" s="96">
        <v>18</v>
      </c>
    </row>
    <row r="180" spans="1:18" ht="24.75" customHeight="1">
      <c r="A180" s="18"/>
      <c r="B180" s="4">
        <v>175</v>
      </c>
      <c r="C180" s="55" t="s">
        <v>483</v>
      </c>
      <c r="D180" s="49">
        <v>55</v>
      </c>
      <c r="E180" s="49">
        <v>9</v>
      </c>
      <c r="F180" s="49">
        <v>90</v>
      </c>
      <c r="G180" s="49">
        <v>22</v>
      </c>
      <c r="H180" s="49">
        <v>1</v>
      </c>
      <c r="I180" s="49">
        <v>2452</v>
      </c>
      <c r="J180" s="40" t="str">
        <f t="shared" si="4"/>
        <v>55 - 9 - 90 - 22 - 1 - 2452</v>
      </c>
      <c r="K180" s="48" t="s">
        <v>155</v>
      </c>
      <c r="L180" s="48" t="s">
        <v>234</v>
      </c>
      <c r="M180" s="104">
        <v>254</v>
      </c>
      <c r="N180" s="49">
        <v>5</v>
      </c>
      <c r="O180" s="48" t="s">
        <v>113</v>
      </c>
      <c r="P180" s="72" t="s">
        <v>122</v>
      </c>
      <c r="Q180" s="68" t="s">
        <v>33</v>
      </c>
      <c r="R180" s="96">
        <v>11</v>
      </c>
    </row>
    <row r="181" spans="1:18" ht="24.75" customHeight="1">
      <c r="A181" s="18"/>
      <c r="B181" s="4">
        <v>176</v>
      </c>
      <c r="C181" s="55" t="s">
        <v>484</v>
      </c>
      <c r="D181" s="49">
        <v>55</v>
      </c>
      <c r="E181" s="49">
        <v>9</v>
      </c>
      <c r="F181" s="49">
        <v>90</v>
      </c>
      <c r="G181" s="49">
        <v>22</v>
      </c>
      <c r="H181" s="49">
        <v>1</v>
      </c>
      <c r="I181" s="49">
        <v>2453</v>
      </c>
      <c r="J181" s="40" t="str">
        <f t="shared" si="4"/>
        <v>55 - 9 - 90 - 22 - 1 - 2453</v>
      </c>
      <c r="K181" s="48" t="s">
        <v>155</v>
      </c>
      <c r="L181" s="48" t="s">
        <v>234</v>
      </c>
      <c r="M181" s="52" t="s">
        <v>282</v>
      </c>
      <c r="N181" s="49">
        <v>6</v>
      </c>
      <c r="O181" s="48" t="s">
        <v>113</v>
      </c>
      <c r="P181" s="72" t="s">
        <v>122</v>
      </c>
      <c r="Q181" s="68" t="s">
        <v>33</v>
      </c>
      <c r="R181" s="96">
        <v>16</v>
      </c>
    </row>
    <row r="182" spans="1:18" ht="24.75" customHeight="1">
      <c r="A182" s="18"/>
      <c r="B182" s="4">
        <v>177</v>
      </c>
      <c r="C182" s="55" t="s">
        <v>485</v>
      </c>
      <c r="D182" s="49">
        <v>55</v>
      </c>
      <c r="E182" s="49">
        <v>9</v>
      </c>
      <c r="F182" s="49">
        <v>90</v>
      </c>
      <c r="G182" s="49">
        <v>22</v>
      </c>
      <c r="H182" s="49">
        <v>1</v>
      </c>
      <c r="I182" s="49">
        <v>2454</v>
      </c>
      <c r="J182" s="40" t="str">
        <f t="shared" si="4"/>
        <v>55 - 9 - 90 - 22 - 1 - 2454</v>
      </c>
      <c r="K182" s="48" t="s">
        <v>155</v>
      </c>
      <c r="L182" s="48" t="s">
        <v>234</v>
      </c>
      <c r="M182" s="104">
        <v>196</v>
      </c>
      <c r="N182" s="49">
        <v>6</v>
      </c>
      <c r="O182" s="48" t="s">
        <v>113</v>
      </c>
      <c r="P182" s="72" t="s">
        <v>122</v>
      </c>
      <c r="Q182" s="68" t="s">
        <v>33</v>
      </c>
      <c r="R182" s="96">
        <v>15</v>
      </c>
    </row>
    <row r="183" spans="1:18" ht="24.75" customHeight="1">
      <c r="A183" s="18"/>
      <c r="B183" s="4">
        <v>178</v>
      </c>
      <c r="C183" s="55" t="s">
        <v>486</v>
      </c>
      <c r="D183" s="49">
        <v>55</v>
      </c>
      <c r="E183" s="49">
        <v>9</v>
      </c>
      <c r="F183" s="49">
        <v>90</v>
      </c>
      <c r="G183" s="49">
        <v>22</v>
      </c>
      <c r="H183" s="49">
        <v>1</v>
      </c>
      <c r="I183" s="49">
        <v>2455</v>
      </c>
      <c r="J183" s="40" t="str">
        <f t="shared" si="4"/>
        <v>55 - 9 - 90 - 22 - 1 - 2455</v>
      </c>
      <c r="K183" s="48" t="s">
        <v>155</v>
      </c>
      <c r="L183" s="48" t="s">
        <v>234</v>
      </c>
      <c r="M183" s="52" t="s">
        <v>218</v>
      </c>
      <c r="N183" s="49">
        <v>8</v>
      </c>
      <c r="O183" s="48" t="s">
        <v>113</v>
      </c>
      <c r="P183" s="72" t="s">
        <v>122</v>
      </c>
      <c r="Q183" s="68" t="s">
        <v>33</v>
      </c>
      <c r="R183" s="96">
        <v>19</v>
      </c>
    </row>
    <row r="184" spans="1:18" ht="24.75" customHeight="1">
      <c r="A184" s="18"/>
      <c r="B184" s="4">
        <v>179</v>
      </c>
      <c r="C184" s="55" t="s">
        <v>487</v>
      </c>
      <c r="D184" s="49">
        <v>55</v>
      </c>
      <c r="E184" s="49">
        <v>9</v>
      </c>
      <c r="F184" s="49">
        <v>90</v>
      </c>
      <c r="G184" s="49">
        <v>22</v>
      </c>
      <c r="H184" s="49">
        <v>1</v>
      </c>
      <c r="I184" s="49">
        <v>2456</v>
      </c>
      <c r="J184" s="40" t="str">
        <f t="shared" si="4"/>
        <v>55 - 9 - 90 - 22 - 1 - 2456</v>
      </c>
      <c r="K184" s="48" t="s">
        <v>155</v>
      </c>
      <c r="L184" s="48" t="s">
        <v>234</v>
      </c>
      <c r="M184" s="104">
        <v>124</v>
      </c>
      <c r="N184" s="49">
        <v>10</v>
      </c>
      <c r="O184" s="48" t="s">
        <v>113</v>
      </c>
      <c r="P184" s="72" t="s">
        <v>122</v>
      </c>
      <c r="Q184" s="68" t="s">
        <v>33</v>
      </c>
      <c r="R184" s="96">
        <v>17</v>
      </c>
    </row>
    <row r="185" spans="1:18" ht="24.75" customHeight="1">
      <c r="A185" s="18"/>
      <c r="B185" s="4">
        <v>180</v>
      </c>
      <c r="C185" s="55" t="s">
        <v>488</v>
      </c>
      <c r="D185" s="49">
        <v>55</v>
      </c>
      <c r="E185" s="49">
        <v>9</v>
      </c>
      <c r="F185" s="49">
        <v>90</v>
      </c>
      <c r="G185" s="49">
        <v>22</v>
      </c>
      <c r="H185" s="49">
        <v>1</v>
      </c>
      <c r="I185" s="49">
        <v>2457</v>
      </c>
      <c r="J185" s="40" t="str">
        <f t="shared" si="4"/>
        <v>55 - 9 - 90 - 22 - 1 - 2457</v>
      </c>
      <c r="K185" s="48" t="s">
        <v>155</v>
      </c>
      <c r="L185" s="48" t="s">
        <v>234</v>
      </c>
      <c r="M185" s="104">
        <v>16</v>
      </c>
      <c r="N185" s="49">
        <v>1</v>
      </c>
      <c r="O185" s="48" t="s">
        <v>315</v>
      </c>
      <c r="P185" s="72" t="s">
        <v>122</v>
      </c>
      <c r="Q185" s="68" t="s">
        <v>33</v>
      </c>
      <c r="R185" s="96">
        <v>15</v>
      </c>
    </row>
    <row r="186" spans="1:18" ht="24.75" customHeight="1">
      <c r="A186" s="18"/>
      <c r="B186" s="4">
        <v>181</v>
      </c>
      <c r="C186" s="55" t="s">
        <v>489</v>
      </c>
      <c r="D186" s="49">
        <v>55</v>
      </c>
      <c r="E186" s="49">
        <v>9</v>
      </c>
      <c r="F186" s="49">
        <v>90</v>
      </c>
      <c r="G186" s="49">
        <v>22</v>
      </c>
      <c r="H186" s="49">
        <v>1</v>
      </c>
      <c r="I186" s="49">
        <v>2458</v>
      </c>
      <c r="J186" s="40" t="str">
        <f t="shared" si="4"/>
        <v>55 - 9 - 90 - 22 - 1 - 2458</v>
      </c>
      <c r="K186" s="48" t="s">
        <v>155</v>
      </c>
      <c r="L186" s="48" t="s">
        <v>234</v>
      </c>
      <c r="M186" s="104">
        <v>33</v>
      </c>
      <c r="N186" s="49">
        <v>1</v>
      </c>
      <c r="O186" s="48" t="s">
        <v>315</v>
      </c>
      <c r="P186" s="72" t="s">
        <v>122</v>
      </c>
      <c r="Q186" s="68" t="s">
        <v>33</v>
      </c>
      <c r="R186" s="96">
        <v>16</v>
      </c>
    </row>
    <row r="187" spans="1:18" ht="24.75" customHeight="1">
      <c r="A187" s="18"/>
      <c r="B187" s="4">
        <v>182</v>
      </c>
      <c r="C187" s="55" t="s">
        <v>490</v>
      </c>
      <c r="D187" s="49">
        <v>55</v>
      </c>
      <c r="E187" s="49">
        <v>9</v>
      </c>
      <c r="F187" s="49">
        <v>90</v>
      </c>
      <c r="G187" s="49">
        <v>22</v>
      </c>
      <c r="H187" s="49">
        <v>1</v>
      </c>
      <c r="I187" s="49">
        <v>2459</v>
      </c>
      <c r="J187" s="40" t="str">
        <f t="shared" si="4"/>
        <v>55 - 9 - 90 - 22 - 1 - 2459</v>
      </c>
      <c r="K187" s="48" t="s">
        <v>155</v>
      </c>
      <c r="L187" s="48" t="s">
        <v>234</v>
      </c>
      <c r="M187" s="52" t="s">
        <v>440</v>
      </c>
      <c r="N187" s="49">
        <v>1</v>
      </c>
      <c r="O187" s="48" t="s">
        <v>315</v>
      </c>
      <c r="P187" s="72" t="s">
        <v>122</v>
      </c>
      <c r="Q187" s="68" t="s">
        <v>33</v>
      </c>
      <c r="R187" s="96">
        <v>16</v>
      </c>
    </row>
    <row r="188" spans="1:18" ht="24.75" customHeight="1">
      <c r="A188" s="18"/>
      <c r="B188" s="4">
        <v>183</v>
      </c>
      <c r="C188" s="55" t="s">
        <v>491</v>
      </c>
      <c r="D188" s="49">
        <v>55</v>
      </c>
      <c r="E188" s="49">
        <v>9</v>
      </c>
      <c r="F188" s="49">
        <v>90</v>
      </c>
      <c r="G188" s="49">
        <v>22</v>
      </c>
      <c r="H188" s="49">
        <v>1</v>
      </c>
      <c r="I188" s="49">
        <v>2460</v>
      </c>
      <c r="J188" s="40" t="str">
        <f t="shared" si="4"/>
        <v>55 - 9 - 90 - 22 - 1 - 2460</v>
      </c>
      <c r="K188" s="48" t="s">
        <v>155</v>
      </c>
      <c r="L188" s="48" t="s">
        <v>234</v>
      </c>
      <c r="M188" s="104">
        <v>160</v>
      </c>
      <c r="N188" s="49">
        <v>2</v>
      </c>
      <c r="O188" s="48" t="s">
        <v>315</v>
      </c>
      <c r="P188" s="72" t="s">
        <v>122</v>
      </c>
      <c r="Q188" s="68" t="s">
        <v>33</v>
      </c>
      <c r="R188" s="96">
        <v>14</v>
      </c>
    </row>
    <row r="189" spans="1:18" ht="24.75" customHeight="1">
      <c r="A189" s="18"/>
      <c r="B189" s="4">
        <v>184</v>
      </c>
      <c r="C189" s="55" t="s">
        <v>492</v>
      </c>
      <c r="D189" s="49">
        <v>55</v>
      </c>
      <c r="E189" s="49">
        <v>9</v>
      </c>
      <c r="F189" s="49">
        <v>90</v>
      </c>
      <c r="G189" s="49">
        <v>22</v>
      </c>
      <c r="H189" s="49">
        <v>1</v>
      </c>
      <c r="I189" s="49">
        <v>2461</v>
      </c>
      <c r="J189" s="40" t="str">
        <f t="shared" si="4"/>
        <v>55 - 9 - 90 - 22 - 1 - 2461</v>
      </c>
      <c r="K189" s="48" t="s">
        <v>155</v>
      </c>
      <c r="L189" s="48" t="s">
        <v>234</v>
      </c>
      <c r="M189" s="104">
        <v>107</v>
      </c>
      <c r="N189" s="49">
        <v>4</v>
      </c>
      <c r="O189" s="48" t="s">
        <v>315</v>
      </c>
      <c r="P189" s="72" t="s">
        <v>122</v>
      </c>
      <c r="Q189" s="68" t="s">
        <v>33</v>
      </c>
      <c r="R189" s="96">
        <v>16</v>
      </c>
    </row>
    <row r="190" spans="1:18" ht="24.75" customHeight="1">
      <c r="A190" s="18"/>
      <c r="B190" s="4">
        <v>185</v>
      </c>
      <c r="C190" s="55" t="s">
        <v>493</v>
      </c>
      <c r="D190" s="49">
        <v>55</v>
      </c>
      <c r="E190" s="49">
        <v>9</v>
      </c>
      <c r="F190" s="49">
        <v>90</v>
      </c>
      <c r="G190" s="49">
        <v>22</v>
      </c>
      <c r="H190" s="49">
        <v>1</v>
      </c>
      <c r="I190" s="49">
        <v>2462</v>
      </c>
      <c r="J190" s="40" t="str">
        <f t="shared" si="4"/>
        <v>55 - 9 - 90 - 22 - 1 - 2462</v>
      </c>
      <c r="K190" s="48" t="s">
        <v>155</v>
      </c>
      <c r="L190" s="48" t="s">
        <v>234</v>
      </c>
      <c r="M190" s="104">
        <v>72</v>
      </c>
      <c r="N190" s="49">
        <v>4</v>
      </c>
      <c r="O190" s="48" t="s">
        <v>315</v>
      </c>
      <c r="P190" s="72" t="s">
        <v>122</v>
      </c>
      <c r="Q190" s="68" t="s">
        <v>33</v>
      </c>
      <c r="R190" s="96">
        <v>17</v>
      </c>
    </row>
    <row r="191" spans="1:18" ht="24.75" customHeight="1">
      <c r="A191" s="18"/>
      <c r="B191" s="4">
        <v>186</v>
      </c>
      <c r="C191" s="55" t="s">
        <v>494</v>
      </c>
      <c r="D191" s="49">
        <v>55</v>
      </c>
      <c r="E191" s="49">
        <v>9</v>
      </c>
      <c r="F191" s="49">
        <v>90</v>
      </c>
      <c r="G191" s="49">
        <v>22</v>
      </c>
      <c r="H191" s="49">
        <v>1</v>
      </c>
      <c r="I191" s="49">
        <v>2463</v>
      </c>
      <c r="J191" s="40" t="str">
        <f aca="true" t="shared" si="5" ref="J191:J202">D191&amp;" - "&amp;E191&amp;" - "&amp;F191&amp;" - "&amp;G191&amp;" - "&amp;H191&amp;" - "&amp;I191</f>
        <v>55 - 9 - 90 - 22 - 1 - 2463</v>
      </c>
      <c r="K191" s="48" t="s">
        <v>155</v>
      </c>
      <c r="L191" s="48" t="s">
        <v>234</v>
      </c>
      <c r="M191" s="52" t="s">
        <v>280</v>
      </c>
      <c r="N191" s="49">
        <v>5</v>
      </c>
      <c r="O191" s="48" t="s">
        <v>315</v>
      </c>
      <c r="P191" s="72" t="s">
        <v>122</v>
      </c>
      <c r="Q191" s="68" t="s">
        <v>33</v>
      </c>
      <c r="R191" s="96">
        <v>12</v>
      </c>
    </row>
    <row r="192" spans="1:18" ht="24.75" customHeight="1">
      <c r="A192" s="18"/>
      <c r="B192" s="4">
        <v>187</v>
      </c>
      <c r="C192" s="55" t="s">
        <v>495</v>
      </c>
      <c r="D192" s="49">
        <v>55</v>
      </c>
      <c r="E192" s="49">
        <v>9</v>
      </c>
      <c r="F192" s="49">
        <v>90</v>
      </c>
      <c r="G192" s="49">
        <v>22</v>
      </c>
      <c r="H192" s="49">
        <v>1</v>
      </c>
      <c r="I192" s="49">
        <v>2464</v>
      </c>
      <c r="J192" s="40" t="str">
        <f t="shared" si="5"/>
        <v>55 - 9 - 90 - 22 - 1 - 2464</v>
      </c>
      <c r="K192" s="48" t="s">
        <v>155</v>
      </c>
      <c r="L192" s="48" t="s">
        <v>234</v>
      </c>
      <c r="M192" s="104">
        <v>169</v>
      </c>
      <c r="N192" s="49">
        <v>5</v>
      </c>
      <c r="O192" s="48" t="s">
        <v>315</v>
      </c>
      <c r="P192" s="72" t="s">
        <v>122</v>
      </c>
      <c r="Q192" s="68" t="s">
        <v>33</v>
      </c>
      <c r="R192" s="96">
        <v>13</v>
      </c>
    </row>
    <row r="193" spans="1:18" ht="24.75" customHeight="1">
      <c r="A193" s="18"/>
      <c r="B193" s="4">
        <v>188</v>
      </c>
      <c r="C193" s="55" t="s">
        <v>496</v>
      </c>
      <c r="D193" s="49">
        <v>55</v>
      </c>
      <c r="E193" s="49">
        <v>9</v>
      </c>
      <c r="F193" s="49">
        <v>90</v>
      </c>
      <c r="G193" s="49">
        <v>22</v>
      </c>
      <c r="H193" s="49">
        <v>1</v>
      </c>
      <c r="I193" s="49">
        <v>2465</v>
      </c>
      <c r="J193" s="40" t="str">
        <f t="shared" si="5"/>
        <v>55 - 9 - 90 - 22 - 1 - 2465</v>
      </c>
      <c r="K193" s="48" t="s">
        <v>155</v>
      </c>
      <c r="L193" s="48" t="s">
        <v>234</v>
      </c>
      <c r="M193" s="104">
        <v>142</v>
      </c>
      <c r="N193" s="49">
        <v>6</v>
      </c>
      <c r="O193" s="48" t="s">
        <v>315</v>
      </c>
      <c r="P193" s="72" t="s">
        <v>122</v>
      </c>
      <c r="Q193" s="68" t="s">
        <v>33</v>
      </c>
      <c r="R193" s="96">
        <v>18</v>
      </c>
    </row>
    <row r="194" spans="1:18" ht="24.75" customHeight="1">
      <c r="A194" s="18"/>
      <c r="B194" s="4">
        <v>189</v>
      </c>
      <c r="C194" s="55" t="s">
        <v>497</v>
      </c>
      <c r="D194" s="49">
        <v>55</v>
      </c>
      <c r="E194" s="49">
        <v>9</v>
      </c>
      <c r="F194" s="49">
        <v>90</v>
      </c>
      <c r="G194" s="49">
        <v>22</v>
      </c>
      <c r="H194" s="49">
        <v>1</v>
      </c>
      <c r="I194" s="49">
        <v>2466</v>
      </c>
      <c r="J194" s="40" t="str">
        <f t="shared" si="5"/>
        <v>55 - 9 - 90 - 22 - 1 - 2466</v>
      </c>
      <c r="K194" s="48" t="s">
        <v>155</v>
      </c>
      <c r="L194" s="48" t="s">
        <v>234</v>
      </c>
      <c r="M194" s="104">
        <v>141</v>
      </c>
      <c r="N194" s="49">
        <v>6</v>
      </c>
      <c r="O194" s="48" t="s">
        <v>315</v>
      </c>
      <c r="P194" s="72" t="s">
        <v>122</v>
      </c>
      <c r="Q194" s="68" t="s">
        <v>33</v>
      </c>
      <c r="R194" s="96">
        <v>18</v>
      </c>
    </row>
    <row r="195" spans="1:18" ht="24.75" customHeight="1">
      <c r="A195" s="18"/>
      <c r="B195" s="4">
        <v>190</v>
      </c>
      <c r="C195" s="55" t="s">
        <v>498</v>
      </c>
      <c r="D195" s="49">
        <v>55</v>
      </c>
      <c r="E195" s="49">
        <v>9</v>
      </c>
      <c r="F195" s="49">
        <v>90</v>
      </c>
      <c r="G195" s="49">
        <v>22</v>
      </c>
      <c r="H195" s="49">
        <v>1</v>
      </c>
      <c r="I195" s="49">
        <v>2467</v>
      </c>
      <c r="J195" s="40" t="str">
        <f t="shared" si="5"/>
        <v>55 - 9 - 90 - 22 - 1 - 2467</v>
      </c>
      <c r="K195" s="48" t="s">
        <v>155</v>
      </c>
      <c r="L195" s="48" t="s">
        <v>234</v>
      </c>
      <c r="M195" s="104">
        <v>145</v>
      </c>
      <c r="N195" s="49">
        <v>7</v>
      </c>
      <c r="O195" s="48" t="s">
        <v>315</v>
      </c>
      <c r="P195" s="72" t="s">
        <v>122</v>
      </c>
      <c r="Q195" s="68" t="s">
        <v>33</v>
      </c>
      <c r="R195" s="96">
        <v>17</v>
      </c>
    </row>
    <row r="196" spans="1:18" ht="24.75" customHeight="1">
      <c r="A196" s="18"/>
      <c r="B196" s="4">
        <v>191</v>
      </c>
      <c r="C196" s="55" t="s">
        <v>499</v>
      </c>
      <c r="D196" s="49">
        <v>55</v>
      </c>
      <c r="E196" s="49">
        <v>9</v>
      </c>
      <c r="F196" s="49">
        <v>90</v>
      </c>
      <c r="G196" s="49">
        <v>22</v>
      </c>
      <c r="H196" s="49">
        <v>1</v>
      </c>
      <c r="I196" s="49">
        <v>2468</v>
      </c>
      <c r="J196" s="40" t="str">
        <f t="shared" si="5"/>
        <v>55 - 9 - 90 - 22 - 1 - 2468</v>
      </c>
      <c r="K196" s="48" t="s">
        <v>155</v>
      </c>
      <c r="L196" s="48" t="s">
        <v>234</v>
      </c>
      <c r="M196" s="52" t="s">
        <v>202</v>
      </c>
      <c r="N196" s="49">
        <v>8</v>
      </c>
      <c r="O196" s="48" t="s">
        <v>315</v>
      </c>
      <c r="P196" s="72" t="s">
        <v>122</v>
      </c>
      <c r="Q196" s="68" t="s">
        <v>33</v>
      </c>
      <c r="R196" s="96">
        <v>16</v>
      </c>
    </row>
    <row r="197" spans="1:18" ht="24.75" customHeight="1">
      <c r="A197" s="18"/>
      <c r="B197" s="4">
        <v>192</v>
      </c>
      <c r="C197" s="55" t="s">
        <v>500</v>
      </c>
      <c r="D197" s="49">
        <v>55</v>
      </c>
      <c r="E197" s="49">
        <v>9</v>
      </c>
      <c r="F197" s="49">
        <v>90</v>
      </c>
      <c r="G197" s="49">
        <v>22</v>
      </c>
      <c r="H197" s="49">
        <v>1</v>
      </c>
      <c r="I197" s="49">
        <v>2469</v>
      </c>
      <c r="J197" s="40" t="str">
        <f t="shared" si="5"/>
        <v>55 - 9 - 90 - 22 - 1 - 2469</v>
      </c>
      <c r="K197" s="48" t="s">
        <v>155</v>
      </c>
      <c r="L197" s="48" t="s">
        <v>234</v>
      </c>
      <c r="M197" s="104">
        <v>139</v>
      </c>
      <c r="N197" s="49">
        <v>8</v>
      </c>
      <c r="O197" s="48" t="s">
        <v>315</v>
      </c>
      <c r="P197" s="72" t="s">
        <v>122</v>
      </c>
      <c r="Q197" s="68" t="s">
        <v>33</v>
      </c>
      <c r="R197" s="96">
        <v>15</v>
      </c>
    </row>
    <row r="198" spans="1:18" ht="24.75" customHeight="1">
      <c r="A198" s="18"/>
      <c r="B198" s="4">
        <v>193</v>
      </c>
      <c r="C198" s="55" t="s">
        <v>501</v>
      </c>
      <c r="D198" s="49">
        <v>55</v>
      </c>
      <c r="E198" s="49">
        <v>9</v>
      </c>
      <c r="F198" s="49">
        <v>90</v>
      </c>
      <c r="G198" s="49">
        <v>22</v>
      </c>
      <c r="H198" s="49">
        <v>1</v>
      </c>
      <c r="I198" s="49">
        <v>2470</v>
      </c>
      <c r="J198" s="40" t="str">
        <f t="shared" si="5"/>
        <v>55 - 9 - 90 - 22 - 1 - 2470</v>
      </c>
      <c r="K198" s="48" t="s">
        <v>155</v>
      </c>
      <c r="L198" s="48" t="s">
        <v>234</v>
      </c>
      <c r="M198" s="104">
        <v>236</v>
      </c>
      <c r="N198" s="49">
        <v>8</v>
      </c>
      <c r="O198" s="48" t="s">
        <v>315</v>
      </c>
      <c r="P198" s="72" t="s">
        <v>122</v>
      </c>
      <c r="Q198" s="68" t="s">
        <v>33</v>
      </c>
      <c r="R198" s="96">
        <v>17</v>
      </c>
    </row>
    <row r="199" spans="1:18" ht="24.75" customHeight="1">
      <c r="A199" s="18"/>
      <c r="B199" s="4">
        <v>194</v>
      </c>
      <c r="C199" s="55" t="s">
        <v>502</v>
      </c>
      <c r="D199" s="49">
        <v>55</v>
      </c>
      <c r="E199" s="49">
        <v>9</v>
      </c>
      <c r="F199" s="49">
        <v>90</v>
      </c>
      <c r="G199" s="49">
        <v>22</v>
      </c>
      <c r="H199" s="49">
        <v>1</v>
      </c>
      <c r="I199" s="49">
        <v>2471</v>
      </c>
      <c r="J199" s="40" t="str">
        <f t="shared" si="5"/>
        <v>55 - 9 - 90 - 22 - 1 - 2471</v>
      </c>
      <c r="K199" s="48" t="s">
        <v>155</v>
      </c>
      <c r="L199" s="48" t="s">
        <v>234</v>
      </c>
      <c r="M199" s="104">
        <v>10</v>
      </c>
      <c r="N199" s="49">
        <v>8</v>
      </c>
      <c r="O199" s="48" t="s">
        <v>330</v>
      </c>
      <c r="P199" s="72" t="s">
        <v>122</v>
      </c>
      <c r="Q199" s="68" t="s">
        <v>33</v>
      </c>
      <c r="R199" s="96">
        <v>19</v>
      </c>
    </row>
    <row r="200" spans="1:18" ht="24.75" customHeight="1">
      <c r="A200" s="18"/>
      <c r="B200" s="4">
        <v>195</v>
      </c>
      <c r="C200" s="55" t="s">
        <v>503</v>
      </c>
      <c r="D200" s="49">
        <v>55</v>
      </c>
      <c r="E200" s="49">
        <v>9</v>
      </c>
      <c r="F200" s="49">
        <v>90</v>
      </c>
      <c r="G200" s="49">
        <v>22</v>
      </c>
      <c r="H200" s="49">
        <v>1</v>
      </c>
      <c r="I200" s="49">
        <v>2472</v>
      </c>
      <c r="J200" s="40" t="str">
        <f t="shared" si="5"/>
        <v>55 - 9 - 90 - 22 - 1 - 2472</v>
      </c>
      <c r="K200" s="48" t="s">
        <v>155</v>
      </c>
      <c r="L200" s="48" t="s">
        <v>234</v>
      </c>
      <c r="M200" s="52" t="s">
        <v>228</v>
      </c>
      <c r="N200" s="49">
        <v>8</v>
      </c>
      <c r="O200" s="48" t="s">
        <v>330</v>
      </c>
      <c r="P200" s="72" t="s">
        <v>122</v>
      </c>
      <c r="Q200" s="68" t="s">
        <v>33</v>
      </c>
      <c r="R200" s="96">
        <v>19</v>
      </c>
    </row>
    <row r="201" spans="1:18" ht="24.75" customHeight="1">
      <c r="A201" s="18"/>
      <c r="B201" s="4">
        <v>196</v>
      </c>
      <c r="C201" s="55" t="s">
        <v>504</v>
      </c>
      <c r="D201" s="49">
        <v>55</v>
      </c>
      <c r="E201" s="49">
        <v>9</v>
      </c>
      <c r="F201" s="49">
        <v>90</v>
      </c>
      <c r="G201" s="49">
        <v>22</v>
      </c>
      <c r="H201" s="49">
        <v>1</v>
      </c>
      <c r="I201" s="49">
        <v>2473</v>
      </c>
      <c r="J201" s="40" t="str">
        <f t="shared" si="5"/>
        <v>55 - 9 - 90 - 22 - 1 - 2473</v>
      </c>
      <c r="K201" s="48" t="s">
        <v>155</v>
      </c>
      <c r="L201" s="48" t="s">
        <v>234</v>
      </c>
      <c r="M201" s="52" t="s">
        <v>441</v>
      </c>
      <c r="N201" s="49">
        <v>12</v>
      </c>
      <c r="O201" s="48" t="s">
        <v>335</v>
      </c>
      <c r="P201" s="72" t="s">
        <v>122</v>
      </c>
      <c r="Q201" s="68" t="s">
        <v>33</v>
      </c>
      <c r="R201" s="96">
        <v>19</v>
      </c>
    </row>
    <row r="202" spans="1:18" ht="24.75" customHeight="1">
      <c r="A202" s="18"/>
      <c r="B202" s="4">
        <v>197</v>
      </c>
      <c r="C202" s="55" t="s">
        <v>505</v>
      </c>
      <c r="D202" s="49">
        <v>55</v>
      </c>
      <c r="E202" s="49">
        <v>9</v>
      </c>
      <c r="F202" s="49">
        <v>90</v>
      </c>
      <c r="G202" s="49">
        <v>22</v>
      </c>
      <c r="H202" s="49">
        <v>1</v>
      </c>
      <c r="I202" s="49">
        <v>2474</v>
      </c>
      <c r="J202" s="40" t="str">
        <f t="shared" si="5"/>
        <v>55 - 9 - 90 - 22 - 1 - 2474</v>
      </c>
      <c r="K202" s="48" t="s">
        <v>155</v>
      </c>
      <c r="L202" s="48" t="s">
        <v>234</v>
      </c>
      <c r="M202" s="104">
        <v>114</v>
      </c>
      <c r="N202" s="49">
        <v>12</v>
      </c>
      <c r="O202" s="48" t="s">
        <v>335</v>
      </c>
      <c r="P202" s="72" t="s">
        <v>122</v>
      </c>
      <c r="Q202" s="68" t="s">
        <v>33</v>
      </c>
      <c r="R202" s="96">
        <v>18</v>
      </c>
    </row>
    <row r="203" spans="1:18" ht="24.75" customHeight="1">
      <c r="A203" s="18"/>
      <c r="B203" s="4">
        <v>198</v>
      </c>
      <c r="C203" s="40" t="s">
        <v>508</v>
      </c>
      <c r="D203" s="3">
        <v>55</v>
      </c>
      <c r="E203" s="3">
        <v>9</v>
      </c>
      <c r="F203" s="3">
        <v>90</v>
      </c>
      <c r="G203" s="3">
        <v>21</v>
      </c>
      <c r="H203" s="3">
        <v>1</v>
      </c>
      <c r="I203" s="3">
        <v>2601</v>
      </c>
      <c r="J203" s="35" t="str">
        <f>D203&amp;" - "&amp;E203&amp;" - "&amp;F203&amp;" - "&amp;G203&amp;" - "&amp;H203&amp;" - "&amp;I203</f>
        <v>55 - 9 - 90 - 21 - 1 - 2601</v>
      </c>
      <c r="K203" s="40" t="s">
        <v>154</v>
      </c>
      <c r="L203" s="40" t="s">
        <v>234</v>
      </c>
      <c r="M203" s="3">
        <v>714</v>
      </c>
      <c r="N203" s="3">
        <v>1</v>
      </c>
      <c r="O203" s="40" t="s">
        <v>342</v>
      </c>
      <c r="P203" s="70" t="s">
        <v>120</v>
      </c>
      <c r="Q203" s="68" t="s">
        <v>33</v>
      </c>
      <c r="R203" s="96">
        <v>7</v>
      </c>
    </row>
    <row r="204" spans="1:18" ht="24.75" customHeight="1">
      <c r="A204" s="18"/>
      <c r="B204" s="4">
        <v>199</v>
      </c>
      <c r="C204" s="40" t="s">
        <v>509</v>
      </c>
      <c r="D204" s="3">
        <v>55</v>
      </c>
      <c r="E204" s="3">
        <v>9</v>
      </c>
      <c r="F204" s="3">
        <v>90</v>
      </c>
      <c r="G204" s="3">
        <v>33</v>
      </c>
      <c r="H204" s="3">
        <v>1</v>
      </c>
      <c r="I204" s="3">
        <v>2602</v>
      </c>
      <c r="J204" s="35" t="str">
        <f>D204&amp;" - "&amp;E204&amp;" - "&amp;F204&amp;" - "&amp;G204&amp;" - "&amp;H204&amp;" - "&amp;I204</f>
        <v>55 - 9 - 90 - 33 - 1 - 2602</v>
      </c>
      <c r="K204" s="40" t="s">
        <v>159</v>
      </c>
      <c r="L204" s="40" t="s">
        <v>234</v>
      </c>
      <c r="M204" s="3" t="s">
        <v>510</v>
      </c>
      <c r="N204" s="3">
        <v>4</v>
      </c>
      <c r="O204" s="40" t="s">
        <v>266</v>
      </c>
      <c r="P204" s="70" t="s">
        <v>121</v>
      </c>
      <c r="Q204" s="68" t="s">
        <v>33</v>
      </c>
      <c r="R204" s="96">
        <v>20</v>
      </c>
    </row>
    <row r="205" spans="1:18" ht="24.75" customHeight="1">
      <c r="A205" s="18"/>
      <c r="B205" s="4">
        <v>200</v>
      </c>
      <c r="C205" s="40" t="s">
        <v>511</v>
      </c>
      <c r="D205" s="3">
        <v>55</v>
      </c>
      <c r="E205" s="3">
        <v>9</v>
      </c>
      <c r="F205" s="3">
        <v>90</v>
      </c>
      <c r="G205" s="3">
        <v>33</v>
      </c>
      <c r="H205" s="3">
        <v>1</v>
      </c>
      <c r="I205" s="3">
        <v>2603</v>
      </c>
      <c r="J205" s="35" t="str">
        <f>D205&amp;" - "&amp;E205&amp;" - "&amp;F205&amp;" - "&amp;G205&amp;" - "&amp;H205&amp;" - "&amp;I205</f>
        <v>55 - 9 - 90 - 33 - 1 - 2603</v>
      </c>
      <c r="K205" s="40" t="s">
        <v>159</v>
      </c>
      <c r="L205" s="40" t="s">
        <v>234</v>
      </c>
      <c r="M205" s="3">
        <v>23</v>
      </c>
      <c r="N205" s="3">
        <v>4</v>
      </c>
      <c r="O205" s="40" t="s">
        <v>117</v>
      </c>
      <c r="P205" s="70" t="s">
        <v>121</v>
      </c>
      <c r="Q205" s="68" t="s">
        <v>33</v>
      </c>
      <c r="R205" s="96">
        <v>23</v>
      </c>
    </row>
    <row r="206" spans="1:18" ht="24.75" customHeight="1">
      <c r="A206" s="18"/>
      <c r="B206" s="4">
        <v>201</v>
      </c>
      <c r="C206" s="40" t="s">
        <v>512</v>
      </c>
      <c r="D206" s="3">
        <v>55</v>
      </c>
      <c r="E206" s="3">
        <v>9</v>
      </c>
      <c r="F206" s="3">
        <v>90</v>
      </c>
      <c r="G206" s="3">
        <v>33</v>
      </c>
      <c r="H206" s="3">
        <v>1</v>
      </c>
      <c r="I206" s="3">
        <v>2631</v>
      </c>
      <c r="J206" s="35" t="str">
        <f aca="true" t="shared" si="6" ref="J206:J211">D206&amp;" - "&amp;E206&amp;" - "&amp;F206&amp;" - "&amp;G206&amp;" - "&amp;H206&amp;" - "&amp;I206</f>
        <v>55 - 9 - 90 - 33 - 1 - 2631</v>
      </c>
      <c r="K206" s="40" t="s">
        <v>159</v>
      </c>
      <c r="L206" s="40" t="s">
        <v>234</v>
      </c>
      <c r="M206" s="37" t="s">
        <v>513</v>
      </c>
      <c r="N206" s="3">
        <v>5</v>
      </c>
      <c r="O206" s="40" t="s">
        <v>415</v>
      </c>
      <c r="P206" s="70" t="s">
        <v>121</v>
      </c>
      <c r="Q206" s="68" t="s">
        <v>33</v>
      </c>
      <c r="R206" s="96">
        <v>20</v>
      </c>
    </row>
    <row r="207" spans="1:18" ht="24.75" customHeight="1">
      <c r="A207" s="18"/>
      <c r="B207" s="4">
        <v>202</v>
      </c>
      <c r="C207" s="40" t="s">
        <v>514</v>
      </c>
      <c r="D207" s="3">
        <v>55</v>
      </c>
      <c r="E207" s="3">
        <v>9</v>
      </c>
      <c r="F207" s="3">
        <v>90</v>
      </c>
      <c r="G207" s="3">
        <v>11</v>
      </c>
      <c r="H207" s="3">
        <v>1</v>
      </c>
      <c r="I207" s="3">
        <v>2632</v>
      </c>
      <c r="J207" s="35" t="str">
        <f t="shared" si="6"/>
        <v>55 - 9 - 90 - 11 - 1 - 2632</v>
      </c>
      <c r="K207" s="40" t="s">
        <v>152</v>
      </c>
      <c r="L207" s="40" t="s">
        <v>234</v>
      </c>
      <c r="M207" s="3" t="s">
        <v>510</v>
      </c>
      <c r="N207" s="3">
        <v>4</v>
      </c>
      <c r="O207" s="40" t="s">
        <v>266</v>
      </c>
      <c r="P207" s="70" t="s">
        <v>121</v>
      </c>
      <c r="Q207" s="68" t="s">
        <v>33</v>
      </c>
      <c r="R207" s="96">
        <v>20</v>
      </c>
    </row>
    <row r="208" spans="1:18" ht="24.75" customHeight="1">
      <c r="A208" s="18"/>
      <c r="B208" s="4">
        <v>203</v>
      </c>
      <c r="C208" s="40" t="s">
        <v>515</v>
      </c>
      <c r="D208" s="3">
        <v>55</v>
      </c>
      <c r="E208" s="3">
        <v>9</v>
      </c>
      <c r="F208" s="3">
        <v>90</v>
      </c>
      <c r="G208" s="3">
        <v>11</v>
      </c>
      <c r="H208" s="3">
        <v>1</v>
      </c>
      <c r="I208" s="3">
        <v>2633</v>
      </c>
      <c r="J208" s="35" t="str">
        <f t="shared" si="6"/>
        <v>55 - 9 - 90 - 11 - 1 - 2633</v>
      </c>
      <c r="K208" s="40" t="s">
        <v>152</v>
      </c>
      <c r="L208" s="40" t="s">
        <v>234</v>
      </c>
      <c r="M208" s="3">
        <v>27</v>
      </c>
      <c r="N208" s="3">
        <v>2</v>
      </c>
      <c r="O208" s="40" t="s">
        <v>409</v>
      </c>
      <c r="P208" s="70" t="s">
        <v>121</v>
      </c>
      <c r="Q208" s="68" t="s">
        <v>33</v>
      </c>
      <c r="R208" s="96">
        <v>20</v>
      </c>
    </row>
    <row r="209" spans="1:18" ht="24.75" customHeight="1">
      <c r="A209" s="18"/>
      <c r="B209" s="4">
        <v>204</v>
      </c>
      <c r="C209" s="40" t="s">
        <v>516</v>
      </c>
      <c r="D209" s="3">
        <v>55</v>
      </c>
      <c r="E209" s="3">
        <v>9</v>
      </c>
      <c r="F209" s="3">
        <v>90</v>
      </c>
      <c r="G209" s="3">
        <v>11</v>
      </c>
      <c r="H209" s="3">
        <v>1</v>
      </c>
      <c r="I209" s="3">
        <v>2634</v>
      </c>
      <c r="J209" s="35" t="str">
        <f t="shared" si="6"/>
        <v>55 - 9 - 90 - 11 - 1 - 2634</v>
      </c>
      <c r="K209" s="40" t="s">
        <v>152</v>
      </c>
      <c r="L209" s="40" t="s">
        <v>234</v>
      </c>
      <c r="M209" s="3">
        <v>11</v>
      </c>
      <c r="N209" s="3">
        <v>9</v>
      </c>
      <c r="O209" s="40" t="s">
        <v>423</v>
      </c>
      <c r="P209" s="70" t="s">
        <v>121</v>
      </c>
      <c r="Q209" s="68" t="s">
        <v>33</v>
      </c>
      <c r="R209" s="96">
        <v>20</v>
      </c>
    </row>
    <row r="210" spans="1:18" ht="24.75" customHeight="1">
      <c r="A210" s="18"/>
      <c r="B210" s="4">
        <v>205</v>
      </c>
      <c r="C210" s="40" t="s">
        <v>553</v>
      </c>
      <c r="D210" s="3">
        <v>55</v>
      </c>
      <c r="E210" s="3">
        <v>9</v>
      </c>
      <c r="F210" s="3">
        <v>90</v>
      </c>
      <c r="G210" s="3">
        <v>11</v>
      </c>
      <c r="H210" s="3">
        <v>1</v>
      </c>
      <c r="I210" s="3">
        <v>2635</v>
      </c>
      <c r="J210" s="35" t="str">
        <f t="shared" si="6"/>
        <v>55 - 9 - 90 - 11 - 1 - 2635</v>
      </c>
      <c r="K210" s="40" t="s">
        <v>152</v>
      </c>
      <c r="L210" s="40" t="s">
        <v>234</v>
      </c>
      <c r="M210" s="3">
        <v>67</v>
      </c>
      <c r="N210" s="3">
        <v>2</v>
      </c>
      <c r="O210" s="40" t="s">
        <v>258</v>
      </c>
      <c r="P210" s="70" t="s">
        <v>121</v>
      </c>
      <c r="Q210" s="68" t="s">
        <v>33</v>
      </c>
      <c r="R210" s="96">
        <v>20</v>
      </c>
    </row>
    <row r="211" spans="1:18" ht="24.75" customHeight="1">
      <c r="A211" s="18"/>
      <c r="B211" s="4">
        <v>206</v>
      </c>
      <c r="C211" s="40" t="s">
        <v>517</v>
      </c>
      <c r="D211" s="3">
        <v>55</v>
      </c>
      <c r="E211" s="3">
        <v>9</v>
      </c>
      <c r="F211" s="3">
        <v>90</v>
      </c>
      <c r="G211" s="3">
        <v>11</v>
      </c>
      <c r="H211" s="3">
        <v>1</v>
      </c>
      <c r="I211" s="3">
        <v>2636</v>
      </c>
      <c r="J211" s="35" t="str">
        <f t="shared" si="6"/>
        <v>55 - 9 - 90 - 11 - 1 - 2636</v>
      </c>
      <c r="K211" s="40" t="s">
        <v>152</v>
      </c>
      <c r="L211" s="40" t="s">
        <v>234</v>
      </c>
      <c r="M211" s="3" t="s">
        <v>204</v>
      </c>
      <c r="N211" s="3">
        <v>6</v>
      </c>
      <c r="O211" s="40" t="s">
        <v>114</v>
      </c>
      <c r="P211" s="70" t="s">
        <v>121</v>
      </c>
      <c r="Q211" s="68" t="s">
        <v>33</v>
      </c>
      <c r="R211" s="96">
        <v>20</v>
      </c>
    </row>
    <row r="212" spans="1:18" ht="24.75" customHeight="1">
      <c r="A212" s="18"/>
      <c r="B212" s="4">
        <v>207</v>
      </c>
      <c r="C212" s="40" t="s">
        <v>518</v>
      </c>
      <c r="D212" s="3">
        <v>55</v>
      </c>
      <c r="E212" s="3">
        <v>9</v>
      </c>
      <c r="F212" s="3">
        <v>90</v>
      </c>
      <c r="G212" s="3">
        <v>33</v>
      </c>
      <c r="H212" s="3">
        <v>1</v>
      </c>
      <c r="I212" s="3">
        <v>2648</v>
      </c>
      <c r="J212" s="35" t="str">
        <f aca="true" t="shared" si="7" ref="J212:J226">D212&amp;" - "&amp;E212&amp;" - "&amp;F212&amp;" - "&amp;G212&amp;" - "&amp;H212&amp;" - "&amp;I212</f>
        <v>55 - 9 - 90 - 33 - 1 - 2648</v>
      </c>
      <c r="K212" s="40" t="s">
        <v>159</v>
      </c>
      <c r="L212" s="40" t="s">
        <v>234</v>
      </c>
      <c r="M212" s="3" t="s">
        <v>207</v>
      </c>
      <c r="N212" s="3">
        <v>3</v>
      </c>
      <c r="O212" s="40" t="s">
        <v>122</v>
      </c>
      <c r="P212" s="70" t="s">
        <v>122</v>
      </c>
      <c r="Q212" s="68" t="s">
        <v>33</v>
      </c>
      <c r="R212" s="96">
        <v>20</v>
      </c>
    </row>
    <row r="213" spans="1:18" ht="24.75" customHeight="1">
      <c r="A213" s="18"/>
      <c r="B213" s="4">
        <v>208</v>
      </c>
      <c r="C213" s="40" t="s">
        <v>519</v>
      </c>
      <c r="D213" s="3">
        <v>55</v>
      </c>
      <c r="E213" s="3">
        <v>9</v>
      </c>
      <c r="F213" s="3">
        <v>90</v>
      </c>
      <c r="G213" s="3">
        <v>33</v>
      </c>
      <c r="H213" s="3">
        <v>1</v>
      </c>
      <c r="I213" s="3">
        <v>2649</v>
      </c>
      <c r="J213" s="35" t="str">
        <f t="shared" si="7"/>
        <v>55 - 9 - 90 - 33 - 1 - 2649</v>
      </c>
      <c r="K213" s="40" t="s">
        <v>159</v>
      </c>
      <c r="L213" s="40" t="s">
        <v>234</v>
      </c>
      <c r="M213" s="3">
        <v>3</v>
      </c>
      <c r="N213" s="3">
        <v>1</v>
      </c>
      <c r="O213" s="40" t="s">
        <v>315</v>
      </c>
      <c r="P213" s="70" t="s">
        <v>122</v>
      </c>
      <c r="Q213" s="68" t="s">
        <v>33</v>
      </c>
      <c r="R213" s="96">
        <v>20</v>
      </c>
    </row>
    <row r="214" spans="1:18" ht="24.75" customHeight="1">
      <c r="A214" s="18"/>
      <c r="B214" s="4">
        <v>209</v>
      </c>
      <c r="C214" s="40" t="s">
        <v>520</v>
      </c>
      <c r="D214" s="3">
        <v>55</v>
      </c>
      <c r="E214" s="3">
        <v>9</v>
      </c>
      <c r="F214" s="3">
        <v>90</v>
      </c>
      <c r="G214" s="3">
        <v>33</v>
      </c>
      <c r="H214" s="3">
        <v>1</v>
      </c>
      <c r="I214" s="3">
        <v>2650</v>
      </c>
      <c r="J214" s="35" t="str">
        <f t="shared" si="7"/>
        <v>55 - 9 - 90 - 33 - 1 - 2650</v>
      </c>
      <c r="K214" s="40" t="s">
        <v>159</v>
      </c>
      <c r="L214" s="40" t="s">
        <v>234</v>
      </c>
      <c r="M214" s="3" t="s">
        <v>195</v>
      </c>
      <c r="N214" s="3">
        <v>12</v>
      </c>
      <c r="O214" s="40" t="s">
        <v>521</v>
      </c>
      <c r="P214" s="70" t="s">
        <v>122</v>
      </c>
      <c r="Q214" s="68" t="s">
        <v>33</v>
      </c>
      <c r="R214" s="96">
        <v>20</v>
      </c>
    </row>
    <row r="215" spans="1:18" ht="24.75" customHeight="1">
      <c r="A215" s="18"/>
      <c r="B215" s="4">
        <v>210</v>
      </c>
      <c r="C215" s="40" t="s">
        <v>524</v>
      </c>
      <c r="D215" s="3">
        <v>55</v>
      </c>
      <c r="E215" s="3">
        <v>9</v>
      </c>
      <c r="F215" s="3">
        <v>90</v>
      </c>
      <c r="G215" s="3">
        <v>11</v>
      </c>
      <c r="H215" s="3">
        <v>1</v>
      </c>
      <c r="I215" s="3">
        <v>2651</v>
      </c>
      <c r="J215" s="35" t="str">
        <f t="shared" si="7"/>
        <v>55 - 9 - 90 - 11 - 1 - 2651</v>
      </c>
      <c r="K215" s="40" t="s">
        <v>152</v>
      </c>
      <c r="L215" s="40" t="s">
        <v>234</v>
      </c>
      <c r="M215" s="3">
        <v>40</v>
      </c>
      <c r="N215" s="3">
        <v>1</v>
      </c>
      <c r="O215" s="40" t="s">
        <v>315</v>
      </c>
      <c r="P215" s="70" t="s">
        <v>122</v>
      </c>
      <c r="Q215" s="68" t="s">
        <v>33</v>
      </c>
      <c r="R215" s="96">
        <v>25</v>
      </c>
    </row>
    <row r="216" spans="1:18" ht="24.75" customHeight="1">
      <c r="A216" s="18"/>
      <c r="B216" s="4">
        <v>211</v>
      </c>
      <c r="C216" s="40" t="s">
        <v>522</v>
      </c>
      <c r="D216" s="3">
        <v>55</v>
      </c>
      <c r="E216" s="3">
        <v>9</v>
      </c>
      <c r="F216" s="3">
        <v>90</v>
      </c>
      <c r="G216" s="3">
        <v>11</v>
      </c>
      <c r="H216" s="3">
        <v>1</v>
      </c>
      <c r="I216" s="3">
        <v>2652</v>
      </c>
      <c r="J216" s="35" t="str">
        <f t="shared" si="7"/>
        <v>55 - 9 - 90 - 11 - 1 - 2652</v>
      </c>
      <c r="K216" s="40" t="s">
        <v>152</v>
      </c>
      <c r="L216" s="40" t="s">
        <v>234</v>
      </c>
      <c r="M216" s="3">
        <v>103</v>
      </c>
      <c r="N216" s="3">
        <v>1</v>
      </c>
      <c r="O216" s="40" t="s">
        <v>315</v>
      </c>
      <c r="P216" s="70" t="s">
        <v>122</v>
      </c>
      <c r="Q216" s="68" t="s">
        <v>33</v>
      </c>
      <c r="R216" s="96">
        <v>26</v>
      </c>
    </row>
    <row r="217" spans="1:18" ht="24.75" customHeight="1">
      <c r="A217" s="18"/>
      <c r="B217" s="4">
        <v>212</v>
      </c>
      <c r="C217" s="40" t="s">
        <v>523</v>
      </c>
      <c r="D217" s="3">
        <v>55</v>
      </c>
      <c r="E217" s="3">
        <v>9</v>
      </c>
      <c r="F217" s="3">
        <v>90</v>
      </c>
      <c r="G217" s="3">
        <v>11</v>
      </c>
      <c r="H217" s="3">
        <v>1</v>
      </c>
      <c r="I217" s="3">
        <v>2653</v>
      </c>
      <c r="J217" s="35" t="str">
        <f t="shared" si="7"/>
        <v>55 - 9 - 90 - 11 - 1 - 2653</v>
      </c>
      <c r="K217" s="40" t="s">
        <v>152</v>
      </c>
      <c r="L217" s="40" t="s">
        <v>234</v>
      </c>
      <c r="M217" s="3">
        <v>30</v>
      </c>
      <c r="N217" s="3">
        <v>7</v>
      </c>
      <c r="O217" s="40" t="s">
        <v>437</v>
      </c>
      <c r="P217" s="70" t="s">
        <v>35</v>
      </c>
      <c r="Q217" s="68" t="s">
        <v>33</v>
      </c>
      <c r="R217" s="96">
        <v>20</v>
      </c>
    </row>
    <row r="218" spans="2:18" s="19" customFormat="1" ht="24.75" customHeight="1">
      <c r="B218" s="4">
        <v>213</v>
      </c>
      <c r="C218" s="39" t="s">
        <v>556</v>
      </c>
      <c r="D218" s="4">
        <v>55</v>
      </c>
      <c r="E218" s="4">
        <v>9</v>
      </c>
      <c r="F218" s="4">
        <v>90</v>
      </c>
      <c r="G218" s="4">
        <v>11</v>
      </c>
      <c r="H218" s="4">
        <v>1</v>
      </c>
      <c r="I218" s="4">
        <v>2654</v>
      </c>
      <c r="J218" s="35" t="str">
        <f t="shared" si="7"/>
        <v>55 - 9 - 90 - 11 - 1 - 2654</v>
      </c>
      <c r="K218" s="39" t="s">
        <v>152</v>
      </c>
      <c r="L218" s="39" t="s">
        <v>234</v>
      </c>
      <c r="M218" s="4">
        <v>35</v>
      </c>
      <c r="N218" s="4">
        <v>2</v>
      </c>
      <c r="O218" s="39" t="s">
        <v>181</v>
      </c>
      <c r="P218" s="69" t="s">
        <v>35</v>
      </c>
      <c r="Q218" s="68" t="s">
        <v>33</v>
      </c>
      <c r="R218" s="96">
        <v>20</v>
      </c>
    </row>
    <row r="219" spans="1:18" ht="24.75" customHeight="1">
      <c r="A219" s="18"/>
      <c r="B219" s="4">
        <v>214</v>
      </c>
      <c r="C219" s="40" t="s">
        <v>527</v>
      </c>
      <c r="D219" s="3">
        <v>55</v>
      </c>
      <c r="E219" s="3">
        <v>9</v>
      </c>
      <c r="F219" s="3">
        <v>90</v>
      </c>
      <c r="G219" s="3">
        <v>21</v>
      </c>
      <c r="H219" s="3">
        <v>1</v>
      </c>
      <c r="I219" s="3">
        <v>3168</v>
      </c>
      <c r="J219" s="35" t="str">
        <f t="shared" si="7"/>
        <v>55 - 9 - 90 - 21 - 1 - 3168</v>
      </c>
      <c r="K219" s="40" t="s">
        <v>154</v>
      </c>
      <c r="L219" s="40" t="s">
        <v>234</v>
      </c>
      <c r="M219" s="3" t="s">
        <v>206</v>
      </c>
      <c r="N219" s="3">
        <v>5</v>
      </c>
      <c r="O219" s="40" t="s">
        <v>348</v>
      </c>
      <c r="P219" s="70" t="s">
        <v>120</v>
      </c>
      <c r="Q219" s="68" t="s">
        <v>33</v>
      </c>
      <c r="R219" s="96">
        <v>84</v>
      </c>
    </row>
    <row r="220" spans="1:18" ht="24.75" customHeight="1">
      <c r="A220" s="18"/>
      <c r="B220" s="4">
        <v>215</v>
      </c>
      <c r="C220" s="40" t="s">
        <v>528</v>
      </c>
      <c r="D220" s="3">
        <v>55</v>
      </c>
      <c r="E220" s="3">
        <v>9</v>
      </c>
      <c r="F220" s="3">
        <v>90</v>
      </c>
      <c r="G220" s="3">
        <v>22</v>
      </c>
      <c r="H220" s="3">
        <v>1</v>
      </c>
      <c r="I220" s="3">
        <v>3169</v>
      </c>
      <c r="J220" s="35" t="str">
        <f t="shared" si="7"/>
        <v>55 - 9 - 90 - 22 - 1 - 3169</v>
      </c>
      <c r="K220" s="40" t="s">
        <v>155</v>
      </c>
      <c r="L220" s="40" t="s">
        <v>234</v>
      </c>
      <c r="M220" s="3" t="s">
        <v>219</v>
      </c>
      <c r="N220" s="3">
        <v>6</v>
      </c>
      <c r="O220" s="40" t="s">
        <v>529</v>
      </c>
      <c r="P220" s="70" t="s">
        <v>55</v>
      </c>
      <c r="Q220" s="68" t="s">
        <v>33</v>
      </c>
      <c r="R220" s="96">
        <v>10</v>
      </c>
    </row>
    <row r="221" spans="1:18" ht="24.75" customHeight="1">
      <c r="A221" s="18"/>
      <c r="B221" s="4">
        <v>216</v>
      </c>
      <c r="C221" s="40" t="s">
        <v>530</v>
      </c>
      <c r="D221" s="3">
        <v>55</v>
      </c>
      <c r="E221" s="3">
        <v>9</v>
      </c>
      <c r="F221" s="3">
        <v>90</v>
      </c>
      <c r="G221" s="3">
        <v>11</v>
      </c>
      <c r="H221" s="3">
        <v>1</v>
      </c>
      <c r="I221" s="3">
        <v>3170</v>
      </c>
      <c r="J221" s="35" t="str">
        <f t="shared" si="7"/>
        <v>55 - 9 - 90 - 11 - 1 - 3170</v>
      </c>
      <c r="K221" s="40" t="s">
        <v>152</v>
      </c>
      <c r="L221" s="40" t="s">
        <v>234</v>
      </c>
      <c r="M221" s="3">
        <v>16</v>
      </c>
      <c r="N221" s="3">
        <v>7</v>
      </c>
      <c r="O221" s="40" t="s">
        <v>531</v>
      </c>
      <c r="P221" s="70" t="s">
        <v>123</v>
      </c>
      <c r="Q221" s="68" t="s">
        <v>33</v>
      </c>
      <c r="R221" s="96">
        <v>22</v>
      </c>
    </row>
    <row r="222" spans="1:18" ht="24.75" customHeight="1">
      <c r="A222" s="18"/>
      <c r="B222" s="4">
        <v>217</v>
      </c>
      <c r="C222" s="40" t="s">
        <v>532</v>
      </c>
      <c r="D222" s="3">
        <v>55</v>
      </c>
      <c r="E222" s="3">
        <v>9</v>
      </c>
      <c r="F222" s="3">
        <v>90</v>
      </c>
      <c r="G222" s="3">
        <v>11</v>
      </c>
      <c r="H222" s="3">
        <v>1</v>
      </c>
      <c r="I222" s="3">
        <v>3171</v>
      </c>
      <c r="J222" s="35" t="str">
        <f t="shared" si="7"/>
        <v>55 - 9 - 90 - 11 - 1 - 3171</v>
      </c>
      <c r="K222" s="40" t="s">
        <v>152</v>
      </c>
      <c r="L222" s="40" t="s">
        <v>234</v>
      </c>
      <c r="M222" s="3">
        <v>113</v>
      </c>
      <c r="N222" s="3">
        <v>3</v>
      </c>
      <c r="O222" s="40" t="s">
        <v>431</v>
      </c>
      <c r="P222" s="70" t="s">
        <v>123</v>
      </c>
      <c r="Q222" s="68" t="s">
        <v>33</v>
      </c>
      <c r="R222" s="96">
        <v>22</v>
      </c>
    </row>
    <row r="223" spans="2:18" ht="24.75" customHeight="1">
      <c r="B223" s="4">
        <v>218</v>
      </c>
      <c r="C223" s="54" t="s">
        <v>564</v>
      </c>
      <c r="D223" s="3">
        <v>55</v>
      </c>
      <c r="E223" s="3">
        <v>9</v>
      </c>
      <c r="F223" s="3">
        <v>90</v>
      </c>
      <c r="G223" s="3">
        <v>22</v>
      </c>
      <c r="H223" s="3">
        <v>1</v>
      </c>
      <c r="I223" s="3">
        <v>3243</v>
      </c>
      <c r="J223" s="35" t="str">
        <f t="shared" si="7"/>
        <v>55 - 9 - 90 - 22 - 1 - 3243</v>
      </c>
      <c r="K223" s="40" t="s">
        <v>155</v>
      </c>
      <c r="L223" s="40" t="s">
        <v>234</v>
      </c>
      <c r="M223" s="3" t="s">
        <v>551</v>
      </c>
      <c r="N223" s="3">
        <v>1</v>
      </c>
      <c r="O223" s="40" t="s">
        <v>387</v>
      </c>
      <c r="P223" s="70" t="s">
        <v>124</v>
      </c>
      <c r="Q223" s="68" t="s">
        <v>33</v>
      </c>
      <c r="R223" s="96">
        <v>12</v>
      </c>
    </row>
    <row r="224" spans="2:18" ht="24.75" customHeight="1">
      <c r="B224" s="4">
        <v>219</v>
      </c>
      <c r="C224" s="54" t="s">
        <v>565</v>
      </c>
      <c r="D224" s="3">
        <v>55</v>
      </c>
      <c r="E224" s="3">
        <v>9</v>
      </c>
      <c r="F224" s="3">
        <v>90</v>
      </c>
      <c r="G224" s="3">
        <v>11</v>
      </c>
      <c r="H224" s="3">
        <v>1</v>
      </c>
      <c r="I224" s="3">
        <v>3244</v>
      </c>
      <c r="J224" s="35" t="str">
        <f t="shared" si="7"/>
        <v>55 - 9 - 90 - 11 - 1 - 3244</v>
      </c>
      <c r="K224" s="40" t="s">
        <v>152</v>
      </c>
      <c r="L224" s="40" t="s">
        <v>234</v>
      </c>
      <c r="M224" s="3">
        <v>59</v>
      </c>
      <c r="N224" s="3">
        <v>4</v>
      </c>
      <c r="O224" s="40" t="s">
        <v>187</v>
      </c>
      <c r="P224" s="70" t="s">
        <v>49</v>
      </c>
      <c r="Q224" s="68" t="s">
        <v>33</v>
      </c>
      <c r="R224" s="96">
        <v>29</v>
      </c>
    </row>
    <row r="225" spans="2:18" ht="24.75" customHeight="1">
      <c r="B225" s="4">
        <v>220</v>
      </c>
      <c r="C225" s="54" t="s">
        <v>566</v>
      </c>
      <c r="D225" s="3">
        <v>55</v>
      </c>
      <c r="E225" s="3">
        <v>9</v>
      </c>
      <c r="F225" s="3">
        <v>90</v>
      </c>
      <c r="G225" s="3">
        <v>11</v>
      </c>
      <c r="H225" s="3">
        <v>1</v>
      </c>
      <c r="I225" s="3">
        <v>3245</v>
      </c>
      <c r="J225" s="35" t="str">
        <f t="shared" si="7"/>
        <v>55 - 9 - 90 - 11 - 1 - 3245</v>
      </c>
      <c r="K225" s="40" t="s">
        <v>152</v>
      </c>
      <c r="L225" s="40" t="s">
        <v>234</v>
      </c>
      <c r="M225" s="3">
        <v>166</v>
      </c>
      <c r="N225" s="3">
        <v>6</v>
      </c>
      <c r="O225" s="40" t="s">
        <v>187</v>
      </c>
      <c r="P225" s="70" t="s">
        <v>49</v>
      </c>
      <c r="Q225" s="68" t="s">
        <v>33</v>
      </c>
      <c r="R225" s="96">
        <v>39</v>
      </c>
    </row>
    <row r="226" spans="2:18" ht="24.75" customHeight="1">
      <c r="B226" s="4">
        <v>221</v>
      </c>
      <c r="C226" s="54" t="s">
        <v>567</v>
      </c>
      <c r="D226" s="3">
        <v>55</v>
      </c>
      <c r="E226" s="3">
        <v>9</v>
      </c>
      <c r="F226" s="3">
        <v>90</v>
      </c>
      <c r="G226" s="3">
        <v>22</v>
      </c>
      <c r="H226" s="3">
        <v>1</v>
      </c>
      <c r="I226" s="3">
        <v>3246</v>
      </c>
      <c r="J226" s="35" t="str">
        <f t="shared" si="7"/>
        <v>55 - 9 - 90 - 22 - 1 - 3246</v>
      </c>
      <c r="K226" s="40" t="s">
        <v>155</v>
      </c>
      <c r="L226" s="40" t="s">
        <v>234</v>
      </c>
      <c r="M226" s="3" t="s">
        <v>253</v>
      </c>
      <c r="N226" s="3">
        <v>4</v>
      </c>
      <c r="O226" s="40" t="s">
        <v>185</v>
      </c>
      <c r="P226" s="70" t="s">
        <v>47</v>
      </c>
      <c r="Q226" s="68" t="s">
        <v>33</v>
      </c>
      <c r="R226" s="96">
        <v>8</v>
      </c>
    </row>
    <row r="227" spans="2:18" ht="24.75" customHeight="1">
      <c r="B227" s="4">
        <v>222</v>
      </c>
      <c r="C227" s="54" t="s">
        <v>568</v>
      </c>
      <c r="D227" s="3">
        <v>55</v>
      </c>
      <c r="E227" s="3">
        <v>9</v>
      </c>
      <c r="F227" s="3">
        <v>90</v>
      </c>
      <c r="G227" s="3">
        <v>22</v>
      </c>
      <c r="H227" s="3">
        <v>1</v>
      </c>
      <c r="I227" s="3">
        <v>3351</v>
      </c>
      <c r="J227" s="35" t="str">
        <f>D227&amp;" - "&amp;E227&amp;" - "&amp;F227&amp;" - "&amp;G227&amp;" - "&amp;H227&amp;" - "&amp;I227</f>
        <v>55 - 9 - 90 - 22 - 1 - 3351</v>
      </c>
      <c r="K227" s="40" t="s">
        <v>155</v>
      </c>
      <c r="L227" s="40" t="s">
        <v>234</v>
      </c>
      <c r="M227" s="3" t="s">
        <v>554</v>
      </c>
      <c r="N227" s="3">
        <v>7</v>
      </c>
      <c r="O227" s="40" t="s">
        <v>555</v>
      </c>
      <c r="P227" s="70" t="s">
        <v>55</v>
      </c>
      <c r="Q227" s="68" t="s">
        <v>33</v>
      </c>
      <c r="R227" s="96">
        <v>11</v>
      </c>
    </row>
    <row r="228" spans="2:18" ht="24.75" customHeight="1">
      <c r="B228" s="4">
        <v>223</v>
      </c>
      <c r="C228" s="51" t="s">
        <v>557</v>
      </c>
      <c r="D228" s="4">
        <v>55</v>
      </c>
      <c r="E228" s="4">
        <v>9</v>
      </c>
      <c r="F228" s="4">
        <v>90</v>
      </c>
      <c r="G228" s="4">
        <v>11</v>
      </c>
      <c r="H228" s="4">
        <v>1</v>
      </c>
      <c r="I228" s="4">
        <v>3700</v>
      </c>
      <c r="J228" s="35" t="str">
        <f>D228&amp;" - "&amp;E228&amp;" - "&amp;F228&amp;" - "&amp;G228&amp;" - "&amp;H228&amp;" - "&amp;I228</f>
        <v>55 - 9 - 90 - 11 - 1 - 3700</v>
      </c>
      <c r="K228" s="39" t="s">
        <v>152</v>
      </c>
      <c r="L228" s="39" t="s">
        <v>234</v>
      </c>
      <c r="M228" s="3">
        <v>41</v>
      </c>
      <c r="N228" s="3" t="s">
        <v>219</v>
      </c>
      <c r="O228" s="39" t="s">
        <v>558</v>
      </c>
      <c r="P228" s="69" t="s">
        <v>49</v>
      </c>
      <c r="Q228" s="68" t="s">
        <v>33</v>
      </c>
      <c r="R228" s="96">
        <v>12</v>
      </c>
    </row>
    <row r="229" spans="2:18" ht="24.75" customHeight="1">
      <c r="B229" s="4">
        <v>224</v>
      </c>
      <c r="C229" s="51" t="s">
        <v>685</v>
      </c>
      <c r="D229" s="4">
        <v>55</v>
      </c>
      <c r="E229" s="4">
        <v>9</v>
      </c>
      <c r="F229" s="4">
        <v>90</v>
      </c>
      <c r="G229" s="4">
        <v>11</v>
      </c>
      <c r="H229" s="4">
        <v>1</v>
      </c>
      <c r="I229" s="4">
        <v>3701</v>
      </c>
      <c r="J229" s="35" t="str">
        <f>D229&amp;" - "&amp;E229&amp;" - "&amp;F229&amp;" - "&amp;G229&amp;" - "&amp;H229&amp;" - "&amp;I229</f>
        <v>55 - 9 - 90 - 11 - 1 - 3701</v>
      </c>
      <c r="K229" s="39" t="s">
        <v>152</v>
      </c>
      <c r="L229" s="39" t="s">
        <v>234</v>
      </c>
      <c r="M229" s="3" t="s">
        <v>526</v>
      </c>
      <c r="N229" s="4">
        <v>2</v>
      </c>
      <c r="O229" s="39" t="s">
        <v>45</v>
      </c>
      <c r="P229" s="69" t="s">
        <v>45</v>
      </c>
      <c r="Q229" s="68" t="s">
        <v>33</v>
      </c>
      <c r="R229" s="96">
        <v>16</v>
      </c>
    </row>
    <row r="230" spans="2:18" ht="24.75" customHeight="1">
      <c r="B230" s="4">
        <v>225</v>
      </c>
      <c r="C230" s="51" t="s">
        <v>560</v>
      </c>
      <c r="D230" s="4">
        <v>55</v>
      </c>
      <c r="E230" s="4">
        <v>9</v>
      </c>
      <c r="F230" s="4">
        <v>90</v>
      </c>
      <c r="G230" s="4">
        <v>22</v>
      </c>
      <c r="H230" s="4">
        <v>1</v>
      </c>
      <c r="I230" s="4">
        <v>3702</v>
      </c>
      <c r="J230" s="35" t="str">
        <f>D230&amp;" - "&amp;E230&amp;" - "&amp;F230&amp;" - "&amp;G230&amp;" - "&amp;H230&amp;" - "&amp;I230</f>
        <v>55 - 9 - 90 - 22 - 1 - 3702</v>
      </c>
      <c r="K230" s="39" t="s">
        <v>155</v>
      </c>
      <c r="L230" s="39" t="s">
        <v>234</v>
      </c>
      <c r="M230" s="37" t="s">
        <v>284</v>
      </c>
      <c r="N230" s="3">
        <v>3</v>
      </c>
      <c r="O230" s="39" t="s">
        <v>561</v>
      </c>
      <c r="P230" s="69" t="s">
        <v>120</v>
      </c>
      <c r="Q230" s="68" t="s">
        <v>33</v>
      </c>
      <c r="R230" s="96">
        <v>9</v>
      </c>
    </row>
    <row r="231" spans="2:18" ht="24.75" customHeight="1">
      <c r="B231" s="4">
        <v>226</v>
      </c>
      <c r="C231" s="51" t="s">
        <v>569</v>
      </c>
      <c r="D231" s="4">
        <v>55</v>
      </c>
      <c r="E231" s="4">
        <v>9</v>
      </c>
      <c r="F231" s="4">
        <v>90</v>
      </c>
      <c r="G231" s="4">
        <v>11</v>
      </c>
      <c r="H231" s="4">
        <v>1</v>
      </c>
      <c r="I231" s="4">
        <v>3703</v>
      </c>
      <c r="J231" s="35" t="str">
        <f>D231&amp;" - "&amp;E231&amp;" - "&amp;F231&amp;" - "&amp;G231&amp;" - "&amp;H231&amp;" - "&amp;I231</f>
        <v>55 - 9 - 90 - 11 - 1 - 3703</v>
      </c>
      <c r="K231" s="39" t="s">
        <v>152</v>
      </c>
      <c r="L231" s="39" t="s">
        <v>234</v>
      </c>
      <c r="M231" s="3" t="s">
        <v>559</v>
      </c>
      <c r="N231" s="4">
        <v>14</v>
      </c>
      <c r="O231" s="39" t="s">
        <v>113</v>
      </c>
      <c r="P231" s="69" t="s">
        <v>122</v>
      </c>
      <c r="Q231" s="68" t="s">
        <v>33</v>
      </c>
      <c r="R231" s="96">
        <v>29</v>
      </c>
    </row>
    <row r="232" spans="2:18" ht="24.75" customHeight="1">
      <c r="B232" s="4">
        <v>227</v>
      </c>
      <c r="C232" s="51" t="s">
        <v>570</v>
      </c>
      <c r="D232" s="4">
        <v>55</v>
      </c>
      <c r="E232" s="4">
        <v>9</v>
      </c>
      <c r="F232" s="4">
        <v>90</v>
      </c>
      <c r="G232" s="4">
        <v>11</v>
      </c>
      <c r="H232" s="4">
        <v>1</v>
      </c>
      <c r="I232" s="4">
        <v>3738</v>
      </c>
      <c r="J232" s="35" t="str">
        <f aca="true" t="shared" si="8" ref="J232:J250">D232&amp;" - "&amp;E232&amp;" - "&amp;F232&amp;" - "&amp;G232&amp;" - "&amp;H232&amp;" - "&amp;I232</f>
        <v>55 - 9 - 90 - 11 - 1 - 3738</v>
      </c>
      <c r="K232" s="39" t="s">
        <v>152</v>
      </c>
      <c r="L232" s="39" t="s">
        <v>234</v>
      </c>
      <c r="M232" s="3" t="s">
        <v>227</v>
      </c>
      <c r="N232" s="3">
        <v>2</v>
      </c>
      <c r="O232" s="39" t="s">
        <v>571</v>
      </c>
      <c r="P232" s="69" t="s">
        <v>126</v>
      </c>
      <c r="Q232" s="68" t="s">
        <v>33</v>
      </c>
      <c r="R232" s="96">
        <v>15</v>
      </c>
    </row>
    <row r="233" spans="2:18" ht="24.75" customHeight="1">
      <c r="B233" s="4">
        <v>228</v>
      </c>
      <c r="C233" s="51" t="s">
        <v>572</v>
      </c>
      <c r="D233" s="4">
        <v>55</v>
      </c>
      <c r="E233" s="4">
        <v>9</v>
      </c>
      <c r="F233" s="4">
        <v>90</v>
      </c>
      <c r="G233" s="4">
        <v>33</v>
      </c>
      <c r="H233" s="4">
        <v>1</v>
      </c>
      <c r="I233" s="4">
        <v>3739</v>
      </c>
      <c r="J233" s="35" t="str">
        <f t="shared" si="8"/>
        <v>55 - 9 - 90 - 33 - 1 - 3739</v>
      </c>
      <c r="K233" s="39" t="s">
        <v>159</v>
      </c>
      <c r="L233" s="39" t="s">
        <v>234</v>
      </c>
      <c r="M233" s="3">
        <v>85</v>
      </c>
      <c r="N233" s="4">
        <v>5</v>
      </c>
      <c r="O233" s="39" t="s">
        <v>573</v>
      </c>
      <c r="P233" s="69" t="s">
        <v>126</v>
      </c>
      <c r="Q233" s="68" t="s">
        <v>33</v>
      </c>
      <c r="R233" s="96">
        <v>11</v>
      </c>
    </row>
    <row r="234" spans="2:18" ht="24.75" customHeight="1">
      <c r="B234" s="4">
        <v>229</v>
      </c>
      <c r="C234" s="51" t="s">
        <v>577</v>
      </c>
      <c r="D234" s="4">
        <v>55</v>
      </c>
      <c r="E234" s="4">
        <v>9</v>
      </c>
      <c r="F234" s="4">
        <v>90</v>
      </c>
      <c r="G234" s="4">
        <v>33</v>
      </c>
      <c r="H234" s="4">
        <v>1</v>
      </c>
      <c r="I234" s="4">
        <v>3743</v>
      </c>
      <c r="J234" s="35" t="str">
        <f t="shared" si="8"/>
        <v>55 - 9 - 90 - 33 - 1 - 3743</v>
      </c>
      <c r="K234" s="39" t="s">
        <v>159</v>
      </c>
      <c r="L234" s="39" t="s">
        <v>234</v>
      </c>
      <c r="M234" s="3">
        <v>9</v>
      </c>
      <c r="N234" s="3">
        <v>5</v>
      </c>
      <c r="O234" s="39" t="s">
        <v>348</v>
      </c>
      <c r="P234" s="69" t="s">
        <v>120</v>
      </c>
      <c r="Q234" s="68" t="s">
        <v>33</v>
      </c>
      <c r="R234" s="96">
        <v>11</v>
      </c>
    </row>
    <row r="235" spans="2:18" ht="24.75" customHeight="1">
      <c r="B235" s="4">
        <v>230</v>
      </c>
      <c r="C235" s="51" t="s">
        <v>578</v>
      </c>
      <c r="D235" s="4">
        <v>56</v>
      </c>
      <c r="E235" s="4">
        <v>9</v>
      </c>
      <c r="F235" s="4">
        <v>90</v>
      </c>
      <c r="G235" s="4">
        <v>22</v>
      </c>
      <c r="H235" s="4">
        <v>1</v>
      </c>
      <c r="I235" s="4">
        <v>3764</v>
      </c>
      <c r="J235" s="35" t="str">
        <f t="shared" si="8"/>
        <v>56 - 9 - 90 - 22 - 1 - 3764</v>
      </c>
      <c r="K235" s="39" t="s">
        <v>155</v>
      </c>
      <c r="L235" s="39" t="s">
        <v>234</v>
      </c>
      <c r="M235" s="37">
        <v>16</v>
      </c>
      <c r="N235" s="4">
        <v>7</v>
      </c>
      <c r="O235" s="39" t="s">
        <v>192</v>
      </c>
      <c r="P235" s="69" t="s">
        <v>55</v>
      </c>
      <c r="Q235" s="68" t="s">
        <v>33</v>
      </c>
      <c r="R235" s="96">
        <v>13</v>
      </c>
    </row>
    <row r="236" spans="2:18" ht="24.75" customHeight="1">
      <c r="B236" s="4">
        <v>231</v>
      </c>
      <c r="C236" s="51" t="s">
        <v>579</v>
      </c>
      <c r="D236" s="4">
        <v>56</v>
      </c>
      <c r="E236" s="4">
        <v>9</v>
      </c>
      <c r="F236" s="4">
        <v>90</v>
      </c>
      <c r="G236" s="4">
        <v>11</v>
      </c>
      <c r="H236" s="4">
        <v>1</v>
      </c>
      <c r="I236" s="4">
        <v>3765</v>
      </c>
      <c r="J236" s="35" t="str">
        <f t="shared" si="8"/>
        <v>56 - 9 - 90 - 11 - 1 - 3765</v>
      </c>
      <c r="K236" s="39" t="s">
        <v>152</v>
      </c>
      <c r="L236" s="39" t="s">
        <v>234</v>
      </c>
      <c r="M236" s="37" t="s">
        <v>580</v>
      </c>
      <c r="N236" s="3">
        <v>3</v>
      </c>
      <c r="O236" s="39" t="s">
        <v>43</v>
      </c>
      <c r="P236" s="69" t="s">
        <v>43</v>
      </c>
      <c r="Q236" s="68" t="s">
        <v>33</v>
      </c>
      <c r="R236" s="96">
        <v>29</v>
      </c>
    </row>
    <row r="237" spans="2:18" ht="24.75" customHeight="1">
      <c r="B237" s="4">
        <v>232</v>
      </c>
      <c r="C237" s="51" t="s">
        <v>581</v>
      </c>
      <c r="D237" s="4">
        <v>56</v>
      </c>
      <c r="E237" s="4">
        <v>9</v>
      </c>
      <c r="F237" s="4">
        <v>90</v>
      </c>
      <c r="G237" s="4">
        <v>11</v>
      </c>
      <c r="H237" s="4">
        <v>1</v>
      </c>
      <c r="I237" s="4">
        <v>3766</v>
      </c>
      <c r="J237" s="35" t="str">
        <f t="shared" si="8"/>
        <v>56 - 9 - 90 - 11 - 1 - 3766</v>
      </c>
      <c r="K237" s="39" t="s">
        <v>152</v>
      </c>
      <c r="L237" s="39" t="s">
        <v>234</v>
      </c>
      <c r="M237" s="37" t="s">
        <v>576</v>
      </c>
      <c r="N237" s="4">
        <v>7</v>
      </c>
      <c r="O237" s="39" t="s">
        <v>262</v>
      </c>
      <c r="P237" s="69" t="s">
        <v>121</v>
      </c>
      <c r="Q237" s="68" t="s">
        <v>33</v>
      </c>
      <c r="R237" s="96">
        <v>10</v>
      </c>
    </row>
    <row r="238" spans="2:18" ht="24.75" customHeight="1">
      <c r="B238" s="4">
        <v>233</v>
      </c>
      <c r="C238" s="39" t="s">
        <v>582</v>
      </c>
      <c r="D238" s="4">
        <v>56</v>
      </c>
      <c r="E238" s="4">
        <v>9</v>
      </c>
      <c r="F238" s="4">
        <v>90</v>
      </c>
      <c r="G238" s="4">
        <v>22</v>
      </c>
      <c r="H238" s="4">
        <v>1</v>
      </c>
      <c r="I238" s="4">
        <v>3868</v>
      </c>
      <c r="J238" s="35" t="str">
        <f t="shared" si="8"/>
        <v>56 - 9 - 90 - 22 - 1 - 3868</v>
      </c>
      <c r="K238" s="39" t="s">
        <v>155</v>
      </c>
      <c r="L238" s="39" t="s">
        <v>234</v>
      </c>
      <c r="M238" s="37" t="s">
        <v>281</v>
      </c>
      <c r="N238" s="4">
        <v>15</v>
      </c>
      <c r="O238" s="39" t="s">
        <v>35</v>
      </c>
      <c r="P238" s="69" t="s">
        <v>35</v>
      </c>
      <c r="Q238" s="68" t="s">
        <v>33</v>
      </c>
      <c r="R238" s="96">
        <v>10</v>
      </c>
    </row>
    <row r="239" spans="2:18" ht="24.75" customHeight="1">
      <c r="B239" s="4">
        <v>234</v>
      </c>
      <c r="C239" s="39" t="s">
        <v>583</v>
      </c>
      <c r="D239" s="4">
        <v>56</v>
      </c>
      <c r="E239" s="4">
        <v>9</v>
      </c>
      <c r="F239" s="4">
        <v>90</v>
      </c>
      <c r="G239" s="4">
        <v>22</v>
      </c>
      <c r="H239" s="4">
        <v>1</v>
      </c>
      <c r="I239" s="4">
        <v>3869</v>
      </c>
      <c r="J239" s="35" t="str">
        <f t="shared" si="8"/>
        <v>56 - 9 - 90 - 22 - 1 - 3869</v>
      </c>
      <c r="K239" s="39" t="s">
        <v>155</v>
      </c>
      <c r="L239" s="39" t="s">
        <v>234</v>
      </c>
      <c r="M239" s="103">
        <v>109</v>
      </c>
      <c r="N239" s="4">
        <v>9</v>
      </c>
      <c r="O239" s="39" t="s">
        <v>35</v>
      </c>
      <c r="P239" s="69" t="s">
        <v>35</v>
      </c>
      <c r="Q239" s="68" t="s">
        <v>33</v>
      </c>
      <c r="R239" s="96">
        <v>10</v>
      </c>
    </row>
    <row r="240" spans="2:18" ht="24.75" customHeight="1">
      <c r="B240" s="4">
        <v>235</v>
      </c>
      <c r="C240" s="39" t="s">
        <v>584</v>
      </c>
      <c r="D240" s="4">
        <v>56</v>
      </c>
      <c r="E240" s="4">
        <v>9</v>
      </c>
      <c r="F240" s="4">
        <v>90</v>
      </c>
      <c r="G240" s="4">
        <v>22</v>
      </c>
      <c r="H240" s="4">
        <v>1</v>
      </c>
      <c r="I240" s="4">
        <v>3870</v>
      </c>
      <c r="J240" s="35" t="str">
        <f t="shared" si="8"/>
        <v>56 - 9 - 90 - 22 - 1 - 3870</v>
      </c>
      <c r="K240" s="39" t="s">
        <v>155</v>
      </c>
      <c r="L240" s="39" t="s">
        <v>234</v>
      </c>
      <c r="M240" s="103">
        <v>88</v>
      </c>
      <c r="N240" s="4">
        <v>6</v>
      </c>
      <c r="O240" s="39" t="s">
        <v>181</v>
      </c>
      <c r="P240" s="69" t="s">
        <v>35</v>
      </c>
      <c r="Q240" s="68" t="s">
        <v>33</v>
      </c>
      <c r="R240" s="96">
        <v>10</v>
      </c>
    </row>
    <row r="241" spans="2:18" ht="24.75" customHeight="1">
      <c r="B241" s="4">
        <v>236</v>
      </c>
      <c r="C241" s="39" t="s">
        <v>585</v>
      </c>
      <c r="D241" s="4">
        <v>56</v>
      </c>
      <c r="E241" s="4">
        <v>9</v>
      </c>
      <c r="F241" s="4">
        <v>90</v>
      </c>
      <c r="G241" s="4">
        <v>22</v>
      </c>
      <c r="H241" s="4">
        <v>1</v>
      </c>
      <c r="I241" s="4">
        <v>3871</v>
      </c>
      <c r="J241" s="35" t="str">
        <f t="shared" si="8"/>
        <v>56 - 9 - 90 - 22 - 1 - 3871</v>
      </c>
      <c r="K241" s="39" t="s">
        <v>155</v>
      </c>
      <c r="L241" s="39" t="s">
        <v>234</v>
      </c>
      <c r="M241" s="103">
        <v>80</v>
      </c>
      <c r="N241" s="4">
        <v>1</v>
      </c>
      <c r="O241" s="39" t="s">
        <v>181</v>
      </c>
      <c r="P241" s="69" t="s">
        <v>35</v>
      </c>
      <c r="Q241" s="68" t="s">
        <v>33</v>
      </c>
      <c r="R241" s="96">
        <v>10</v>
      </c>
    </row>
    <row r="242" spans="2:18" ht="24.75" customHeight="1">
      <c r="B242" s="4">
        <v>237</v>
      </c>
      <c r="C242" s="39" t="s">
        <v>586</v>
      </c>
      <c r="D242" s="4">
        <v>56</v>
      </c>
      <c r="E242" s="4">
        <v>9</v>
      </c>
      <c r="F242" s="4">
        <v>90</v>
      </c>
      <c r="G242" s="4">
        <v>22</v>
      </c>
      <c r="H242" s="4">
        <v>1</v>
      </c>
      <c r="I242" s="4">
        <v>3872</v>
      </c>
      <c r="J242" s="35" t="str">
        <f t="shared" si="8"/>
        <v>56 - 9 - 90 - 22 - 1 - 3872</v>
      </c>
      <c r="K242" s="39" t="s">
        <v>155</v>
      </c>
      <c r="L242" s="39" t="s">
        <v>234</v>
      </c>
      <c r="M242" s="103" t="s">
        <v>214</v>
      </c>
      <c r="N242" s="4">
        <v>7</v>
      </c>
      <c r="O242" s="39" t="s">
        <v>587</v>
      </c>
      <c r="P242" s="69" t="s">
        <v>35</v>
      </c>
      <c r="Q242" s="68" t="s">
        <v>33</v>
      </c>
      <c r="R242" s="96">
        <v>10</v>
      </c>
    </row>
    <row r="243" spans="2:18" ht="24.75" customHeight="1">
      <c r="B243" s="4">
        <v>238</v>
      </c>
      <c r="C243" s="39" t="s">
        <v>588</v>
      </c>
      <c r="D243" s="4">
        <v>56</v>
      </c>
      <c r="E243" s="4">
        <v>9</v>
      </c>
      <c r="F243" s="4">
        <v>90</v>
      </c>
      <c r="G243" s="4">
        <v>22</v>
      </c>
      <c r="H243" s="4">
        <v>1</v>
      </c>
      <c r="I243" s="4">
        <v>3873</v>
      </c>
      <c r="J243" s="35" t="str">
        <f t="shared" si="8"/>
        <v>56 - 9 - 90 - 22 - 1 - 3873</v>
      </c>
      <c r="K243" s="39" t="s">
        <v>155</v>
      </c>
      <c r="L243" s="39" t="s">
        <v>234</v>
      </c>
      <c r="M243" s="103" t="s">
        <v>211</v>
      </c>
      <c r="N243" s="4">
        <v>7</v>
      </c>
      <c r="O243" s="39" t="s">
        <v>587</v>
      </c>
      <c r="P243" s="69" t="s">
        <v>35</v>
      </c>
      <c r="Q243" s="68" t="s">
        <v>33</v>
      </c>
      <c r="R243" s="96">
        <v>10</v>
      </c>
    </row>
    <row r="244" spans="2:18" ht="24.75" customHeight="1">
      <c r="B244" s="4">
        <v>239</v>
      </c>
      <c r="C244" s="39" t="s">
        <v>589</v>
      </c>
      <c r="D244" s="4">
        <v>56</v>
      </c>
      <c r="E244" s="4">
        <v>9</v>
      </c>
      <c r="F244" s="4">
        <v>90</v>
      </c>
      <c r="G244" s="4">
        <v>22</v>
      </c>
      <c r="H244" s="4">
        <v>1</v>
      </c>
      <c r="I244" s="4">
        <v>3874</v>
      </c>
      <c r="J244" s="35" t="str">
        <f t="shared" si="8"/>
        <v>56 - 9 - 90 - 22 - 1 - 3874</v>
      </c>
      <c r="K244" s="39" t="s">
        <v>155</v>
      </c>
      <c r="L244" s="39" t="s">
        <v>234</v>
      </c>
      <c r="M244" s="37" t="s">
        <v>285</v>
      </c>
      <c r="N244" s="4">
        <v>8</v>
      </c>
      <c r="O244" s="39" t="s">
        <v>325</v>
      </c>
      <c r="P244" s="69" t="s">
        <v>35</v>
      </c>
      <c r="Q244" s="68" t="s">
        <v>33</v>
      </c>
      <c r="R244" s="96">
        <v>10</v>
      </c>
    </row>
    <row r="245" spans="2:18" ht="24.75" customHeight="1">
      <c r="B245" s="4">
        <v>240</v>
      </c>
      <c r="C245" s="39" t="s">
        <v>590</v>
      </c>
      <c r="D245" s="4">
        <v>56</v>
      </c>
      <c r="E245" s="4">
        <v>9</v>
      </c>
      <c r="F245" s="4">
        <v>90</v>
      </c>
      <c r="G245" s="4">
        <v>22</v>
      </c>
      <c r="H245" s="4">
        <v>1</v>
      </c>
      <c r="I245" s="4">
        <v>3875</v>
      </c>
      <c r="J245" s="35" t="str">
        <f t="shared" si="8"/>
        <v>56 - 9 - 90 - 22 - 1 - 3875</v>
      </c>
      <c r="K245" s="39" t="s">
        <v>155</v>
      </c>
      <c r="L245" s="39" t="s">
        <v>234</v>
      </c>
      <c r="M245" s="103">
        <v>2</v>
      </c>
      <c r="N245" s="4">
        <v>8</v>
      </c>
      <c r="O245" s="39" t="s">
        <v>325</v>
      </c>
      <c r="P245" s="69" t="s">
        <v>35</v>
      </c>
      <c r="Q245" s="68" t="s">
        <v>33</v>
      </c>
      <c r="R245" s="96">
        <v>10</v>
      </c>
    </row>
    <row r="246" spans="2:18" ht="24.75" customHeight="1">
      <c r="B246" s="4">
        <v>241</v>
      </c>
      <c r="C246" s="39" t="s">
        <v>591</v>
      </c>
      <c r="D246" s="4">
        <v>56</v>
      </c>
      <c r="E246" s="4">
        <v>9</v>
      </c>
      <c r="F246" s="4">
        <v>90</v>
      </c>
      <c r="G246" s="4">
        <v>22</v>
      </c>
      <c r="H246" s="4">
        <v>1</v>
      </c>
      <c r="I246" s="4">
        <v>3876</v>
      </c>
      <c r="J246" s="35" t="str">
        <f t="shared" si="8"/>
        <v>56 - 9 - 90 - 22 - 1 - 3876</v>
      </c>
      <c r="K246" s="39" t="s">
        <v>155</v>
      </c>
      <c r="L246" s="39" t="s">
        <v>234</v>
      </c>
      <c r="M246" s="103">
        <v>26</v>
      </c>
      <c r="N246" s="4">
        <v>6</v>
      </c>
      <c r="O246" s="39" t="s">
        <v>180</v>
      </c>
      <c r="P246" s="69" t="s">
        <v>35</v>
      </c>
      <c r="Q246" s="68" t="s">
        <v>33</v>
      </c>
      <c r="R246" s="96">
        <v>10</v>
      </c>
    </row>
    <row r="247" spans="2:18" ht="24.75" customHeight="1">
      <c r="B247" s="4">
        <v>242</v>
      </c>
      <c r="C247" s="39" t="s">
        <v>592</v>
      </c>
      <c r="D247" s="4">
        <v>56</v>
      </c>
      <c r="E247" s="4">
        <v>9</v>
      </c>
      <c r="F247" s="4">
        <v>90</v>
      </c>
      <c r="G247" s="4">
        <v>22</v>
      </c>
      <c r="H247" s="4">
        <v>1</v>
      </c>
      <c r="I247" s="4">
        <v>3877</v>
      </c>
      <c r="J247" s="35" t="str">
        <f t="shared" si="8"/>
        <v>56 - 9 - 90 - 22 - 1 - 3877</v>
      </c>
      <c r="K247" s="39" t="s">
        <v>155</v>
      </c>
      <c r="L247" s="39" t="s">
        <v>234</v>
      </c>
      <c r="M247" s="103">
        <v>31</v>
      </c>
      <c r="N247" s="4">
        <v>5</v>
      </c>
      <c r="O247" s="39" t="s">
        <v>180</v>
      </c>
      <c r="P247" s="69" t="s">
        <v>35</v>
      </c>
      <c r="Q247" s="68" t="s">
        <v>33</v>
      </c>
      <c r="R247" s="96">
        <v>20</v>
      </c>
    </row>
    <row r="248" spans="2:18" ht="24.75" customHeight="1">
      <c r="B248" s="4">
        <v>243</v>
      </c>
      <c r="C248" s="39" t="s">
        <v>593</v>
      </c>
      <c r="D248" s="4">
        <v>56</v>
      </c>
      <c r="E248" s="4">
        <v>9</v>
      </c>
      <c r="F248" s="4">
        <v>90</v>
      </c>
      <c r="G248" s="4">
        <v>33</v>
      </c>
      <c r="H248" s="4">
        <v>1</v>
      </c>
      <c r="I248" s="4">
        <v>3878</v>
      </c>
      <c r="J248" s="35" t="str">
        <f t="shared" si="8"/>
        <v>56 - 9 - 90 - 33 - 1 - 3878</v>
      </c>
      <c r="K248" s="39" t="s">
        <v>159</v>
      </c>
      <c r="L248" s="39" t="s">
        <v>234</v>
      </c>
      <c r="M248" s="37" t="s">
        <v>229</v>
      </c>
      <c r="N248" s="4">
        <v>1</v>
      </c>
      <c r="O248" s="39" t="s">
        <v>123</v>
      </c>
      <c r="P248" s="69" t="s">
        <v>123</v>
      </c>
      <c r="Q248" s="68" t="s">
        <v>33</v>
      </c>
      <c r="R248" s="96">
        <v>20</v>
      </c>
    </row>
    <row r="249" spans="2:18" ht="24.75" customHeight="1">
      <c r="B249" s="4">
        <v>244</v>
      </c>
      <c r="C249" s="39" t="s">
        <v>594</v>
      </c>
      <c r="D249" s="4">
        <v>56</v>
      </c>
      <c r="E249" s="4">
        <v>9</v>
      </c>
      <c r="F249" s="4">
        <v>90</v>
      </c>
      <c r="G249" s="4">
        <v>33</v>
      </c>
      <c r="H249" s="4">
        <v>1</v>
      </c>
      <c r="I249" s="4">
        <v>3879</v>
      </c>
      <c r="J249" s="35" t="str">
        <f t="shared" si="8"/>
        <v>56 - 9 - 90 - 33 - 1 - 3879</v>
      </c>
      <c r="K249" s="39" t="s">
        <v>159</v>
      </c>
      <c r="L249" s="39" t="s">
        <v>234</v>
      </c>
      <c r="M249" s="37" t="s">
        <v>432</v>
      </c>
      <c r="N249" s="4">
        <v>3</v>
      </c>
      <c r="O249" s="39" t="s">
        <v>433</v>
      </c>
      <c r="P249" s="69" t="s">
        <v>123</v>
      </c>
      <c r="Q249" s="68" t="s">
        <v>33</v>
      </c>
      <c r="R249" s="96">
        <v>20</v>
      </c>
    </row>
    <row r="250" spans="2:18" ht="24.75" customHeight="1">
      <c r="B250" s="4">
        <v>245</v>
      </c>
      <c r="C250" s="39" t="s">
        <v>595</v>
      </c>
      <c r="D250" s="4">
        <v>56</v>
      </c>
      <c r="E250" s="4">
        <v>9</v>
      </c>
      <c r="F250" s="4">
        <v>90</v>
      </c>
      <c r="G250" s="4">
        <v>33</v>
      </c>
      <c r="H250" s="4">
        <v>1</v>
      </c>
      <c r="I250" s="4">
        <v>3880</v>
      </c>
      <c r="J250" s="35" t="str">
        <f t="shared" si="8"/>
        <v>56 - 9 - 90 - 33 - 1 - 3880</v>
      </c>
      <c r="K250" s="39" t="s">
        <v>159</v>
      </c>
      <c r="L250" s="39" t="s">
        <v>234</v>
      </c>
      <c r="M250" s="37" t="s">
        <v>212</v>
      </c>
      <c r="N250" s="4">
        <v>3</v>
      </c>
      <c r="O250" s="39" t="s">
        <v>531</v>
      </c>
      <c r="P250" s="69" t="s">
        <v>123</v>
      </c>
      <c r="Q250" s="68" t="s">
        <v>33</v>
      </c>
      <c r="R250" s="96">
        <v>20</v>
      </c>
    </row>
    <row r="251" spans="1:18" s="2" customFormat="1" ht="21">
      <c r="A251" s="3">
        <v>1</v>
      </c>
      <c r="B251" s="4">
        <v>246</v>
      </c>
      <c r="C251" s="39" t="s">
        <v>617</v>
      </c>
      <c r="D251" s="4">
        <v>56</v>
      </c>
      <c r="E251" s="4">
        <v>9</v>
      </c>
      <c r="F251" s="4">
        <v>90</v>
      </c>
      <c r="G251" s="4">
        <v>33</v>
      </c>
      <c r="H251" s="4">
        <v>1</v>
      </c>
      <c r="I251" s="4">
        <v>4023</v>
      </c>
      <c r="J251" s="14" t="str">
        <f aca="true" t="shared" si="9" ref="J251:J260">D251&amp;" - "&amp;E251&amp;" - "&amp;F251&amp;" - "&amp;G251&amp;" - "&amp;H251&amp;" - "&amp;I251</f>
        <v>56 - 9 - 90 - 33 - 1 - 4023</v>
      </c>
      <c r="K251" s="4" t="s">
        <v>159</v>
      </c>
      <c r="L251" s="4" t="s">
        <v>234</v>
      </c>
      <c r="M251" s="103">
        <v>38</v>
      </c>
      <c r="N251" s="4">
        <v>5</v>
      </c>
      <c r="O251" s="39" t="s">
        <v>180</v>
      </c>
      <c r="P251" s="39" t="s">
        <v>35</v>
      </c>
      <c r="Q251" s="68" t="s">
        <v>33</v>
      </c>
      <c r="R251" s="99">
        <v>20</v>
      </c>
    </row>
    <row r="252" spans="1:18" s="2" customFormat="1" ht="21">
      <c r="A252" s="3">
        <v>2</v>
      </c>
      <c r="B252" s="4">
        <v>247</v>
      </c>
      <c r="C252" s="39" t="s">
        <v>618</v>
      </c>
      <c r="D252" s="4">
        <v>56</v>
      </c>
      <c r="E252" s="4">
        <v>9</v>
      </c>
      <c r="F252" s="4">
        <v>90</v>
      </c>
      <c r="G252" s="4">
        <v>33</v>
      </c>
      <c r="H252" s="4">
        <v>1</v>
      </c>
      <c r="I252" s="4">
        <v>4024</v>
      </c>
      <c r="J252" s="14" t="str">
        <f t="shared" si="9"/>
        <v>56 - 9 - 90 - 33 - 1 - 4024</v>
      </c>
      <c r="K252" s="4" t="s">
        <v>159</v>
      </c>
      <c r="L252" s="4" t="s">
        <v>234</v>
      </c>
      <c r="M252" s="37" t="s">
        <v>619</v>
      </c>
      <c r="N252" s="4">
        <v>2</v>
      </c>
      <c r="O252" s="39" t="s">
        <v>587</v>
      </c>
      <c r="P252" s="39" t="s">
        <v>35</v>
      </c>
      <c r="Q252" s="68" t="s">
        <v>33</v>
      </c>
      <c r="R252" s="99">
        <v>20</v>
      </c>
    </row>
    <row r="253" spans="1:18" s="2" customFormat="1" ht="21">
      <c r="A253" s="3">
        <v>3</v>
      </c>
      <c r="B253" s="4">
        <v>248</v>
      </c>
      <c r="C253" s="39" t="s">
        <v>620</v>
      </c>
      <c r="D253" s="4">
        <v>56</v>
      </c>
      <c r="E253" s="4">
        <v>9</v>
      </c>
      <c r="F253" s="4">
        <v>90</v>
      </c>
      <c r="G253" s="4">
        <v>33</v>
      </c>
      <c r="H253" s="4">
        <v>1</v>
      </c>
      <c r="I253" s="4">
        <v>4025</v>
      </c>
      <c r="J253" s="14" t="str">
        <f t="shared" si="9"/>
        <v>56 - 9 - 90 - 33 - 1 - 4025</v>
      </c>
      <c r="K253" s="4" t="s">
        <v>159</v>
      </c>
      <c r="L253" s="4" t="s">
        <v>234</v>
      </c>
      <c r="M253" s="103">
        <v>87</v>
      </c>
      <c r="N253" s="4">
        <v>6</v>
      </c>
      <c r="O253" s="39" t="s">
        <v>181</v>
      </c>
      <c r="P253" s="39" t="s">
        <v>35</v>
      </c>
      <c r="Q253" s="68" t="s">
        <v>33</v>
      </c>
      <c r="R253" s="99">
        <v>20</v>
      </c>
    </row>
    <row r="254" spans="1:18" s="2" customFormat="1" ht="21">
      <c r="A254" s="3">
        <v>4</v>
      </c>
      <c r="B254" s="4">
        <v>249</v>
      </c>
      <c r="C254" s="39" t="s">
        <v>621</v>
      </c>
      <c r="D254" s="4">
        <v>56</v>
      </c>
      <c r="E254" s="4">
        <v>9</v>
      </c>
      <c r="F254" s="4">
        <v>90</v>
      </c>
      <c r="G254" s="4">
        <v>33</v>
      </c>
      <c r="H254" s="4">
        <v>1</v>
      </c>
      <c r="I254" s="4">
        <v>4026</v>
      </c>
      <c r="J254" s="14" t="str">
        <f t="shared" si="9"/>
        <v>56 - 9 - 90 - 33 - 1 - 4026</v>
      </c>
      <c r="K254" s="4" t="s">
        <v>159</v>
      </c>
      <c r="L254" s="4" t="s">
        <v>234</v>
      </c>
      <c r="M254" s="37" t="s">
        <v>289</v>
      </c>
      <c r="N254" s="4">
        <v>3</v>
      </c>
      <c r="O254" s="39" t="s">
        <v>409</v>
      </c>
      <c r="P254" s="39" t="s">
        <v>121</v>
      </c>
      <c r="Q254" s="68" t="s">
        <v>33</v>
      </c>
      <c r="R254" s="99">
        <v>20</v>
      </c>
    </row>
    <row r="255" spans="1:18" s="2" customFormat="1" ht="21">
      <c r="A255" s="3">
        <v>5</v>
      </c>
      <c r="B255" s="4">
        <v>250</v>
      </c>
      <c r="C255" s="39" t="s">
        <v>622</v>
      </c>
      <c r="D255" s="4">
        <v>56</v>
      </c>
      <c r="E255" s="4">
        <v>9</v>
      </c>
      <c r="F255" s="4">
        <v>90</v>
      </c>
      <c r="G255" s="4">
        <v>33</v>
      </c>
      <c r="H255" s="4">
        <v>1</v>
      </c>
      <c r="I255" s="4">
        <v>4027</v>
      </c>
      <c r="J255" s="14" t="str">
        <f t="shared" si="9"/>
        <v>56 - 9 - 90 - 33 - 1 - 4027</v>
      </c>
      <c r="K255" s="4" t="s">
        <v>159</v>
      </c>
      <c r="L255" s="4" t="s">
        <v>234</v>
      </c>
      <c r="M255" s="37" t="s">
        <v>623</v>
      </c>
      <c r="N255" s="4">
        <v>8</v>
      </c>
      <c r="O255" s="39" t="s">
        <v>266</v>
      </c>
      <c r="P255" s="39" t="s">
        <v>121</v>
      </c>
      <c r="Q255" s="68" t="s">
        <v>33</v>
      </c>
      <c r="R255" s="99">
        <v>20</v>
      </c>
    </row>
    <row r="256" spans="1:18" s="2" customFormat="1" ht="21">
      <c r="A256" s="3">
        <v>6</v>
      </c>
      <c r="B256" s="4">
        <v>251</v>
      </c>
      <c r="C256" s="39" t="s">
        <v>624</v>
      </c>
      <c r="D256" s="4">
        <v>56</v>
      </c>
      <c r="E256" s="4">
        <v>9</v>
      </c>
      <c r="F256" s="4">
        <v>90</v>
      </c>
      <c r="G256" s="4">
        <v>33</v>
      </c>
      <c r="H256" s="4">
        <v>1</v>
      </c>
      <c r="I256" s="4">
        <v>4028</v>
      </c>
      <c r="J256" s="14" t="str">
        <f t="shared" si="9"/>
        <v>56 - 9 - 90 - 33 - 1 - 4028</v>
      </c>
      <c r="K256" s="4" t="s">
        <v>159</v>
      </c>
      <c r="L256" s="4" t="s">
        <v>234</v>
      </c>
      <c r="M256" s="37" t="s">
        <v>625</v>
      </c>
      <c r="N256" s="4">
        <v>4</v>
      </c>
      <c r="O256" s="39" t="s">
        <v>266</v>
      </c>
      <c r="P256" s="39" t="s">
        <v>121</v>
      </c>
      <c r="Q256" s="68" t="s">
        <v>33</v>
      </c>
      <c r="R256" s="99">
        <v>20</v>
      </c>
    </row>
    <row r="257" spans="1:18" s="2" customFormat="1" ht="21">
      <c r="A257" s="3">
        <v>7</v>
      </c>
      <c r="B257" s="4">
        <v>252</v>
      </c>
      <c r="C257" s="39" t="s">
        <v>626</v>
      </c>
      <c r="D257" s="4">
        <v>56</v>
      </c>
      <c r="E257" s="4">
        <v>9</v>
      </c>
      <c r="F257" s="4">
        <v>90</v>
      </c>
      <c r="G257" s="4">
        <v>33</v>
      </c>
      <c r="H257" s="4">
        <v>1</v>
      </c>
      <c r="I257" s="4">
        <v>4029</v>
      </c>
      <c r="J257" s="14" t="str">
        <f t="shared" si="9"/>
        <v>56 - 9 - 90 - 33 - 1 - 4029</v>
      </c>
      <c r="K257" s="4" t="s">
        <v>159</v>
      </c>
      <c r="L257" s="4" t="s">
        <v>234</v>
      </c>
      <c r="M257" s="37" t="s">
        <v>627</v>
      </c>
      <c r="N257" s="4">
        <v>7</v>
      </c>
      <c r="O257" s="39" t="s">
        <v>296</v>
      </c>
      <c r="P257" s="39" t="s">
        <v>124</v>
      </c>
      <c r="Q257" s="68" t="s">
        <v>33</v>
      </c>
      <c r="R257" s="99">
        <v>20</v>
      </c>
    </row>
    <row r="258" spans="1:18" s="2" customFormat="1" ht="21">
      <c r="A258" s="3">
        <v>8</v>
      </c>
      <c r="B258" s="4">
        <v>253</v>
      </c>
      <c r="C258" s="39" t="s">
        <v>628</v>
      </c>
      <c r="D258" s="4">
        <v>56</v>
      </c>
      <c r="E258" s="4">
        <v>9</v>
      </c>
      <c r="F258" s="4">
        <v>90</v>
      </c>
      <c r="G258" s="4">
        <v>33</v>
      </c>
      <c r="H258" s="4">
        <v>1</v>
      </c>
      <c r="I258" s="4">
        <v>4030</v>
      </c>
      <c r="J258" s="14" t="str">
        <f t="shared" si="9"/>
        <v>56 - 9 - 90 - 33 - 1 - 4030</v>
      </c>
      <c r="K258" s="4" t="s">
        <v>159</v>
      </c>
      <c r="L258" s="4" t="s">
        <v>234</v>
      </c>
      <c r="M258" s="103">
        <v>168</v>
      </c>
      <c r="N258" s="4">
        <v>13</v>
      </c>
      <c r="O258" s="39" t="s">
        <v>113</v>
      </c>
      <c r="P258" s="39" t="s">
        <v>122</v>
      </c>
      <c r="Q258" s="68" t="s">
        <v>33</v>
      </c>
      <c r="R258" s="99">
        <v>20</v>
      </c>
    </row>
    <row r="259" spans="1:18" s="2" customFormat="1" ht="21">
      <c r="A259" s="3">
        <v>9</v>
      </c>
      <c r="B259" s="4">
        <v>254</v>
      </c>
      <c r="C259" s="39" t="s">
        <v>629</v>
      </c>
      <c r="D259" s="4">
        <v>56</v>
      </c>
      <c r="E259" s="4">
        <v>9</v>
      </c>
      <c r="F259" s="4">
        <v>90</v>
      </c>
      <c r="G259" s="4">
        <v>33</v>
      </c>
      <c r="H259" s="4">
        <v>1</v>
      </c>
      <c r="I259" s="4">
        <v>4031</v>
      </c>
      <c r="J259" s="14" t="str">
        <f t="shared" si="9"/>
        <v>56 - 9 - 90 - 33 - 1 - 4031</v>
      </c>
      <c r="K259" s="4" t="s">
        <v>159</v>
      </c>
      <c r="L259" s="4" t="s">
        <v>234</v>
      </c>
      <c r="M259" s="103">
        <v>9</v>
      </c>
      <c r="N259" s="4">
        <v>4</v>
      </c>
      <c r="O259" s="39" t="s">
        <v>113</v>
      </c>
      <c r="P259" s="39" t="s">
        <v>122</v>
      </c>
      <c r="Q259" s="68" t="s">
        <v>33</v>
      </c>
      <c r="R259" s="99">
        <v>20</v>
      </c>
    </row>
    <row r="260" spans="1:18" s="2" customFormat="1" ht="21">
      <c r="A260" s="3">
        <v>10</v>
      </c>
      <c r="B260" s="4">
        <v>255</v>
      </c>
      <c r="C260" s="39" t="s">
        <v>630</v>
      </c>
      <c r="D260" s="4">
        <v>56</v>
      </c>
      <c r="E260" s="4">
        <v>9</v>
      </c>
      <c r="F260" s="4">
        <v>90</v>
      </c>
      <c r="G260" s="4">
        <v>33</v>
      </c>
      <c r="H260" s="4">
        <v>1</v>
      </c>
      <c r="I260" s="4">
        <v>4032</v>
      </c>
      <c r="J260" s="14" t="str">
        <f t="shared" si="9"/>
        <v>56 - 9 - 90 - 33 - 1 - 4032</v>
      </c>
      <c r="K260" s="4" t="s">
        <v>159</v>
      </c>
      <c r="L260" s="4" t="s">
        <v>234</v>
      </c>
      <c r="M260" s="37" t="s">
        <v>208</v>
      </c>
      <c r="N260" s="4">
        <v>4</v>
      </c>
      <c r="O260" s="39" t="s">
        <v>113</v>
      </c>
      <c r="P260" s="39" t="s">
        <v>122</v>
      </c>
      <c r="Q260" s="68" t="s">
        <v>33</v>
      </c>
      <c r="R260" s="99">
        <v>20</v>
      </c>
    </row>
    <row r="261" spans="1:18" s="2" customFormat="1" ht="21">
      <c r="A261" s="3">
        <v>11</v>
      </c>
      <c r="B261" s="4">
        <v>256</v>
      </c>
      <c r="C261" s="39" t="s">
        <v>631</v>
      </c>
      <c r="D261" s="4">
        <v>56</v>
      </c>
      <c r="E261" s="4">
        <v>9</v>
      </c>
      <c r="F261" s="4">
        <v>90</v>
      </c>
      <c r="G261" s="4">
        <v>22</v>
      </c>
      <c r="H261" s="4">
        <v>1</v>
      </c>
      <c r="I261" s="4">
        <v>4033</v>
      </c>
      <c r="J261" s="14" t="str">
        <f aca="true" t="shared" si="10" ref="J261:J283">D261&amp;" - "&amp;E261&amp;" - "&amp;F261&amp;" - "&amp;G261&amp;" - "&amp;H261&amp;" - "&amp;I261</f>
        <v>56 - 9 - 90 - 22 - 1 - 4033</v>
      </c>
      <c r="K261" s="4" t="s">
        <v>155</v>
      </c>
      <c r="L261" s="4" t="s">
        <v>234</v>
      </c>
      <c r="M261" s="37" t="s">
        <v>194</v>
      </c>
      <c r="N261" s="4">
        <v>6</v>
      </c>
      <c r="O261" s="39" t="s">
        <v>325</v>
      </c>
      <c r="P261" s="39" t="s">
        <v>35</v>
      </c>
      <c r="Q261" s="68" t="s">
        <v>33</v>
      </c>
      <c r="R261" s="4">
        <v>10</v>
      </c>
    </row>
    <row r="262" spans="1:18" s="2" customFormat="1" ht="21">
      <c r="A262" s="3">
        <v>12</v>
      </c>
      <c r="B262" s="4">
        <v>257</v>
      </c>
      <c r="C262" s="39" t="s">
        <v>632</v>
      </c>
      <c r="D262" s="4">
        <v>56</v>
      </c>
      <c r="E262" s="4">
        <v>9</v>
      </c>
      <c r="F262" s="4">
        <v>90</v>
      </c>
      <c r="G262" s="4">
        <v>22</v>
      </c>
      <c r="H262" s="4">
        <v>1</v>
      </c>
      <c r="I262" s="4">
        <v>4034</v>
      </c>
      <c r="J262" s="14" t="str">
        <f t="shared" si="10"/>
        <v>56 - 9 - 90 - 22 - 1 - 4034</v>
      </c>
      <c r="K262" s="4" t="s">
        <v>155</v>
      </c>
      <c r="L262" s="4" t="s">
        <v>234</v>
      </c>
      <c r="M262" s="37" t="s">
        <v>194</v>
      </c>
      <c r="N262" s="4">
        <v>8</v>
      </c>
      <c r="O262" s="39" t="s">
        <v>325</v>
      </c>
      <c r="P262" s="39" t="s">
        <v>35</v>
      </c>
      <c r="Q262" s="68" t="s">
        <v>33</v>
      </c>
      <c r="R262" s="4">
        <v>10</v>
      </c>
    </row>
    <row r="263" spans="1:18" s="2" customFormat="1" ht="21">
      <c r="A263" s="3">
        <v>13</v>
      </c>
      <c r="B263" s="4">
        <v>258</v>
      </c>
      <c r="C263" s="39" t="s">
        <v>633</v>
      </c>
      <c r="D263" s="4">
        <v>56</v>
      </c>
      <c r="E263" s="4">
        <v>9</v>
      </c>
      <c r="F263" s="4">
        <v>90</v>
      </c>
      <c r="G263" s="4">
        <v>22</v>
      </c>
      <c r="H263" s="4">
        <v>1</v>
      </c>
      <c r="I263" s="4">
        <v>4035</v>
      </c>
      <c r="J263" s="14" t="str">
        <f t="shared" si="10"/>
        <v>56 - 9 - 90 - 22 - 1 - 4035</v>
      </c>
      <c r="K263" s="4" t="s">
        <v>155</v>
      </c>
      <c r="L263" s="4" t="s">
        <v>234</v>
      </c>
      <c r="M263" s="103">
        <v>20</v>
      </c>
      <c r="N263" s="4">
        <v>7</v>
      </c>
      <c r="O263" s="39" t="s">
        <v>587</v>
      </c>
      <c r="P263" s="39" t="s">
        <v>35</v>
      </c>
      <c r="Q263" s="68" t="s">
        <v>33</v>
      </c>
      <c r="R263" s="4">
        <v>10</v>
      </c>
    </row>
    <row r="264" spans="1:18" s="2" customFormat="1" ht="21">
      <c r="A264" s="3">
        <v>14</v>
      </c>
      <c r="B264" s="4">
        <v>259</v>
      </c>
      <c r="C264" s="39" t="s">
        <v>634</v>
      </c>
      <c r="D264" s="4">
        <v>56</v>
      </c>
      <c r="E264" s="4">
        <v>9</v>
      </c>
      <c r="F264" s="4">
        <v>90</v>
      </c>
      <c r="G264" s="4">
        <v>22</v>
      </c>
      <c r="H264" s="4">
        <v>1</v>
      </c>
      <c r="I264" s="4">
        <v>4036</v>
      </c>
      <c r="J264" s="14" t="str">
        <f t="shared" si="10"/>
        <v>56 - 9 - 90 - 22 - 1 - 4036</v>
      </c>
      <c r="K264" s="4" t="s">
        <v>155</v>
      </c>
      <c r="L264" s="4" t="s">
        <v>234</v>
      </c>
      <c r="M264" s="37" t="s">
        <v>279</v>
      </c>
      <c r="N264" s="4">
        <v>6</v>
      </c>
      <c r="O264" s="39" t="s">
        <v>437</v>
      </c>
      <c r="P264" s="39" t="s">
        <v>35</v>
      </c>
      <c r="Q264" s="68" t="s">
        <v>33</v>
      </c>
      <c r="R264" s="4">
        <v>10</v>
      </c>
    </row>
    <row r="265" spans="1:18" s="2" customFormat="1" ht="21">
      <c r="A265" s="3">
        <v>15</v>
      </c>
      <c r="B265" s="4">
        <v>260</v>
      </c>
      <c r="C265" s="39" t="s">
        <v>635</v>
      </c>
      <c r="D265" s="4">
        <v>56</v>
      </c>
      <c r="E265" s="4">
        <v>9</v>
      </c>
      <c r="F265" s="4">
        <v>90</v>
      </c>
      <c r="G265" s="4">
        <v>22</v>
      </c>
      <c r="H265" s="4">
        <v>1</v>
      </c>
      <c r="I265" s="4">
        <v>4037</v>
      </c>
      <c r="J265" s="14" t="str">
        <f t="shared" si="10"/>
        <v>56 - 9 - 90 - 22 - 1 - 4037</v>
      </c>
      <c r="K265" s="4" t="s">
        <v>155</v>
      </c>
      <c r="L265" s="4" t="s">
        <v>234</v>
      </c>
      <c r="M265" s="103">
        <v>11</v>
      </c>
      <c r="N265" s="4">
        <v>16</v>
      </c>
      <c r="O265" s="39" t="s">
        <v>35</v>
      </c>
      <c r="P265" s="39" t="s">
        <v>35</v>
      </c>
      <c r="Q265" s="68" t="s">
        <v>33</v>
      </c>
      <c r="R265" s="4">
        <v>10</v>
      </c>
    </row>
    <row r="266" spans="1:18" s="2" customFormat="1" ht="21">
      <c r="A266" s="3">
        <v>16</v>
      </c>
      <c r="B266" s="4">
        <v>261</v>
      </c>
      <c r="C266" s="39" t="s">
        <v>636</v>
      </c>
      <c r="D266" s="4">
        <v>56</v>
      </c>
      <c r="E266" s="4">
        <v>9</v>
      </c>
      <c r="F266" s="4">
        <v>90</v>
      </c>
      <c r="G266" s="4">
        <v>22</v>
      </c>
      <c r="H266" s="4">
        <v>1</v>
      </c>
      <c r="I266" s="4">
        <v>4038</v>
      </c>
      <c r="J266" s="14" t="str">
        <f t="shared" si="10"/>
        <v>56 - 9 - 90 - 22 - 1 - 4038</v>
      </c>
      <c r="K266" s="4" t="s">
        <v>155</v>
      </c>
      <c r="L266" s="4" t="s">
        <v>234</v>
      </c>
      <c r="M266" s="103">
        <v>72</v>
      </c>
      <c r="N266" s="4">
        <v>15</v>
      </c>
      <c r="O266" s="39" t="s">
        <v>35</v>
      </c>
      <c r="P266" s="39" t="s">
        <v>35</v>
      </c>
      <c r="Q266" s="68" t="s">
        <v>33</v>
      </c>
      <c r="R266" s="4">
        <v>10</v>
      </c>
    </row>
    <row r="267" spans="1:18" s="2" customFormat="1" ht="21">
      <c r="A267" s="3">
        <v>17</v>
      </c>
      <c r="B267" s="4">
        <v>262</v>
      </c>
      <c r="C267" s="39" t="s">
        <v>637</v>
      </c>
      <c r="D267" s="4">
        <v>56</v>
      </c>
      <c r="E267" s="4">
        <v>9</v>
      </c>
      <c r="F267" s="4">
        <v>90</v>
      </c>
      <c r="G267" s="4">
        <v>22</v>
      </c>
      <c r="H267" s="4">
        <v>1</v>
      </c>
      <c r="I267" s="4">
        <v>4039</v>
      </c>
      <c r="J267" s="14" t="str">
        <f t="shared" si="10"/>
        <v>56 - 9 - 90 - 22 - 1 - 4039</v>
      </c>
      <c r="K267" s="4" t="s">
        <v>155</v>
      </c>
      <c r="L267" s="4" t="s">
        <v>234</v>
      </c>
      <c r="M267" s="103">
        <v>73</v>
      </c>
      <c r="N267" s="4">
        <v>5</v>
      </c>
      <c r="O267" s="39" t="s">
        <v>180</v>
      </c>
      <c r="P267" s="39" t="s">
        <v>35</v>
      </c>
      <c r="Q267" s="68" t="s">
        <v>33</v>
      </c>
      <c r="R267" s="4">
        <v>10</v>
      </c>
    </row>
    <row r="268" spans="1:18" s="2" customFormat="1" ht="21">
      <c r="A268" s="3">
        <v>18</v>
      </c>
      <c r="B268" s="4">
        <v>263</v>
      </c>
      <c r="C268" s="39" t="s">
        <v>638</v>
      </c>
      <c r="D268" s="4">
        <v>56</v>
      </c>
      <c r="E268" s="4">
        <v>9</v>
      </c>
      <c r="F268" s="4">
        <v>90</v>
      </c>
      <c r="G268" s="4">
        <v>22</v>
      </c>
      <c r="H268" s="4">
        <v>1</v>
      </c>
      <c r="I268" s="4">
        <v>4040</v>
      </c>
      <c r="J268" s="14" t="str">
        <f t="shared" si="10"/>
        <v>56 - 9 - 90 - 22 - 1 - 4040</v>
      </c>
      <c r="K268" s="4" t="s">
        <v>155</v>
      </c>
      <c r="L268" s="4" t="s">
        <v>234</v>
      </c>
      <c r="M268" s="103">
        <v>28</v>
      </c>
      <c r="N268" s="4">
        <v>8</v>
      </c>
      <c r="O268" s="39" t="s">
        <v>35</v>
      </c>
      <c r="P268" s="39" t="s">
        <v>35</v>
      </c>
      <c r="Q268" s="68" t="s">
        <v>33</v>
      </c>
      <c r="R268" s="4">
        <v>10</v>
      </c>
    </row>
    <row r="269" spans="1:18" s="2" customFormat="1" ht="21">
      <c r="A269" s="3">
        <v>19</v>
      </c>
      <c r="B269" s="4">
        <v>264</v>
      </c>
      <c r="C269" s="39" t="s">
        <v>639</v>
      </c>
      <c r="D269" s="4">
        <v>56</v>
      </c>
      <c r="E269" s="4">
        <v>9</v>
      </c>
      <c r="F269" s="4">
        <v>90</v>
      </c>
      <c r="G269" s="4">
        <v>22</v>
      </c>
      <c r="H269" s="4">
        <v>1</v>
      </c>
      <c r="I269" s="4">
        <v>4041</v>
      </c>
      <c r="J269" s="14" t="str">
        <f t="shared" si="10"/>
        <v>56 - 9 - 90 - 22 - 1 - 4041</v>
      </c>
      <c r="K269" s="4" t="s">
        <v>155</v>
      </c>
      <c r="L269" s="4" t="s">
        <v>234</v>
      </c>
      <c r="M269" s="103">
        <v>2</v>
      </c>
      <c r="N269" s="4">
        <v>3</v>
      </c>
      <c r="O269" s="39" t="s">
        <v>35</v>
      </c>
      <c r="P269" s="39" t="s">
        <v>35</v>
      </c>
      <c r="Q269" s="68" t="s">
        <v>33</v>
      </c>
      <c r="R269" s="4">
        <v>10</v>
      </c>
    </row>
    <row r="270" spans="1:18" s="2" customFormat="1" ht="21">
      <c r="A270" s="3">
        <v>20</v>
      </c>
      <c r="B270" s="4">
        <v>265</v>
      </c>
      <c r="C270" s="39" t="s">
        <v>640</v>
      </c>
      <c r="D270" s="4">
        <v>56</v>
      </c>
      <c r="E270" s="4">
        <v>9</v>
      </c>
      <c r="F270" s="4">
        <v>90</v>
      </c>
      <c r="G270" s="4">
        <v>22</v>
      </c>
      <c r="H270" s="4">
        <v>1</v>
      </c>
      <c r="I270" s="4">
        <v>4042</v>
      </c>
      <c r="J270" s="14" t="str">
        <f t="shared" si="10"/>
        <v>56 - 9 - 90 - 22 - 1 - 4042</v>
      </c>
      <c r="K270" s="4" t="s">
        <v>155</v>
      </c>
      <c r="L270" s="4" t="s">
        <v>234</v>
      </c>
      <c r="M270" s="37" t="s">
        <v>284</v>
      </c>
      <c r="N270" s="4">
        <v>2</v>
      </c>
      <c r="O270" s="39" t="s">
        <v>325</v>
      </c>
      <c r="P270" s="39" t="s">
        <v>35</v>
      </c>
      <c r="Q270" s="68" t="s">
        <v>33</v>
      </c>
      <c r="R270" s="4">
        <v>10</v>
      </c>
    </row>
    <row r="271" spans="1:18" s="2" customFormat="1" ht="21">
      <c r="A271" s="3">
        <v>21</v>
      </c>
      <c r="B271" s="4">
        <v>266</v>
      </c>
      <c r="C271" s="39" t="s">
        <v>641</v>
      </c>
      <c r="D271" s="4">
        <v>56</v>
      </c>
      <c r="E271" s="4">
        <v>9</v>
      </c>
      <c r="F271" s="4">
        <v>90</v>
      </c>
      <c r="G271" s="4">
        <v>22</v>
      </c>
      <c r="H271" s="4">
        <v>1</v>
      </c>
      <c r="I271" s="4">
        <v>4043</v>
      </c>
      <c r="J271" s="14" t="str">
        <f t="shared" si="10"/>
        <v>56 - 9 - 90 - 22 - 1 - 4043</v>
      </c>
      <c r="K271" s="4" t="s">
        <v>155</v>
      </c>
      <c r="L271" s="4" t="s">
        <v>234</v>
      </c>
      <c r="M271" s="103">
        <v>21</v>
      </c>
      <c r="N271" s="4">
        <v>6</v>
      </c>
      <c r="O271" s="39" t="s">
        <v>117</v>
      </c>
      <c r="P271" s="39" t="s">
        <v>121</v>
      </c>
      <c r="Q271" s="68" t="s">
        <v>33</v>
      </c>
      <c r="R271" s="4">
        <v>10</v>
      </c>
    </row>
    <row r="272" spans="1:18" s="2" customFormat="1" ht="21">
      <c r="A272" s="3">
        <v>22</v>
      </c>
      <c r="B272" s="4">
        <v>267</v>
      </c>
      <c r="C272" s="35" t="s">
        <v>642</v>
      </c>
      <c r="D272" s="4">
        <v>56</v>
      </c>
      <c r="E272" s="4">
        <v>9</v>
      </c>
      <c r="F272" s="4">
        <v>90</v>
      </c>
      <c r="G272" s="4">
        <v>22</v>
      </c>
      <c r="H272" s="4">
        <v>1</v>
      </c>
      <c r="I272" s="4">
        <v>4044</v>
      </c>
      <c r="J272" s="14" t="str">
        <f t="shared" si="10"/>
        <v>56 - 9 - 90 - 22 - 1 - 4044</v>
      </c>
      <c r="K272" s="4" t="s">
        <v>155</v>
      </c>
      <c r="L272" s="4" t="s">
        <v>234</v>
      </c>
      <c r="M272" s="103">
        <v>1</v>
      </c>
      <c r="N272" s="4">
        <v>7</v>
      </c>
      <c r="O272" s="39" t="s">
        <v>114</v>
      </c>
      <c r="P272" s="39" t="s">
        <v>121</v>
      </c>
      <c r="Q272" s="68" t="s">
        <v>33</v>
      </c>
      <c r="R272" s="4">
        <v>10</v>
      </c>
    </row>
    <row r="273" spans="1:18" s="2" customFormat="1" ht="21">
      <c r="A273" s="3">
        <v>23</v>
      </c>
      <c r="B273" s="4">
        <v>268</v>
      </c>
      <c r="C273" s="39" t="s">
        <v>643</v>
      </c>
      <c r="D273" s="4">
        <v>56</v>
      </c>
      <c r="E273" s="4">
        <v>9</v>
      </c>
      <c r="F273" s="4">
        <v>90</v>
      </c>
      <c r="G273" s="4">
        <v>22</v>
      </c>
      <c r="H273" s="4">
        <v>1</v>
      </c>
      <c r="I273" s="4">
        <v>4045</v>
      </c>
      <c r="J273" s="14" t="str">
        <f t="shared" si="10"/>
        <v>56 - 9 - 90 - 22 - 1 - 4045</v>
      </c>
      <c r="K273" s="4" t="s">
        <v>155</v>
      </c>
      <c r="L273" s="4" t="s">
        <v>234</v>
      </c>
      <c r="M273" s="37" t="s">
        <v>291</v>
      </c>
      <c r="N273" s="4">
        <v>8</v>
      </c>
      <c r="O273" s="39" t="s">
        <v>114</v>
      </c>
      <c r="P273" s="39" t="s">
        <v>121</v>
      </c>
      <c r="Q273" s="68" t="s">
        <v>33</v>
      </c>
      <c r="R273" s="4">
        <v>10</v>
      </c>
    </row>
    <row r="274" spans="1:18" s="2" customFormat="1" ht="21">
      <c r="A274" s="3">
        <v>24</v>
      </c>
      <c r="B274" s="4">
        <v>269</v>
      </c>
      <c r="C274" s="39" t="s">
        <v>644</v>
      </c>
      <c r="D274" s="4">
        <v>56</v>
      </c>
      <c r="E274" s="4">
        <v>9</v>
      </c>
      <c r="F274" s="4">
        <v>90</v>
      </c>
      <c r="G274" s="4">
        <v>22</v>
      </c>
      <c r="H274" s="4">
        <v>1</v>
      </c>
      <c r="I274" s="4">
        <v>4046</v>
      </c>
      <c r="J274" s="14" t="str">
        <f t="shared" si="10"/>
        <v>56 - 9 - 90 - 22 - 1 - 4046</v>
      </c>
      <c r="K274" s="4" t="s">
        <v>155</v>
      </c>
      <c r="L274" s="4" t="s">
        <v>234</v>
      </c>
      <c r="M274" s="37" t="s">
        <v>217</v>
      </c>
      <c r="N274" s="4">
        <v>2</v>
      </c>
      <c r="O274" s="39" t="s">
        <v>114</v>
      </c>
      <c r="P274" s="39" t="s">
        <v>121</v>
      </c>
      <c r="Q274" s="68" t="s">
        <v>33</v>
      </c>
      <c r="R274" s="4">
        <v>10</v>
      </c>
    </row>
    <row r="275" spans="1:18" s="2" customFormat="1" ht="21">
      <c r="A275" s="3">
        <v>25</v>
      </c>
      <c r="B275" s="4">
        <v>270</v>
      </c>
      <c r="C275" s="39" t="s">
        <v>645</v>
      </c>
      <c r="D275" s="4">
        <v>56</v>
      </c>
      <c r="E275" s="4">
        <v>9</v>
      </c>
      <c r="F275" s="4">
        <v>90</v>
      </c>
      <c r="G275" s="4">
        <v>22</v>
      </c>
      <c r="H275" s="4">
        <v>1</v>
      </c>
      <c r="I275" s="4">
        <v>4047</v>
      </c>
      <c r="J275" s="14" t="str">
        <f t="shared" si="10"/>
        <v>56 - 9 - 90 - 22 - 1 - 4047</v>
      </c>
      <c r="K275" s="4" t="s">
        <v>155</v>
      </c>
      <c r="L275" s="4" t="s">
        <v>234</v>
      </c>
      <c r="M275" s="103">
        <v>31</v>
      </c>
      <c r="N275" s="4">
        <v>12</v>
      </c>
      <c r="O275" s="39" t="s">
        <v>266</v>
      </c>
      <c r="P275" s="39" t="s">
        <v>121</v>
      </c>
      <c r="Q275" s="68" t="s">
        <v>33</v>
      </c>
      <c r="R275" s="4">
        <v>10</v>
      </c>
    </row>
    <row r="276" spans="1:18" s="2" customFormat="1" ht="21">
      <c r="A276" s="3">
        <v>26</v>
      </c>
      <c r="B276" s="4">
        <v>271</v>
      </c>
      <c r="C276" s="39" t="s">
        <v>646</v>
      </c>
      <c r="D276" s="4">
        <v>56</v>
      </c>
      <c r="E276" s="4">
        <v>9</v>
      </c>
      <c r="F276" s="4">
        <v>90</v>
      </c>
      <c r="G276" s="4">
        <v>22</v>
      </c>
      <c r="H276" s="4">
        <v>1</v>
      </c>
      <c r="I276" s="4">
        <v>4048</v>
      </c>
      <c r="J276" s="14" t="str">
        <f t="shared" si="10"/>
        <v>56 - 9 - 90 - 22 - 1 - 4048</v>
      </c>
      <c r="K276" s="4" t="s">
        <v>155</v>
      </c>
      <c r="L276" s="4" t="s">
        <v>234</v>
      </c>
      <c r="M276" s="103">
        <v>111</v>
      </c>
      <c r="N276" s="4">
        <v>1</v>
      </c>
      <c r="O276" s="39" t="s">
        <v>266</v>
      </c>
      <c r="P276" s="39" t="s">
        <v>121</v>
      </c>
      <c r="Q276" s="68" t="s">
        <v>33</v>
      </c>
      <c r="R276" s="4">
        <v>10</v>
      </c>
    </row>
    <row r="277" spans="1:18" s="2" customFormat="1" ht="21">
      <c r="A277" s="3">
        <v>27</v>
      </c>
      <c r="B277" s="4">
        <v>272</v>
      </c>
      <c r="C277" s="39" t="s">
        <v>647</v>
      </c>
      <c r="D277" s="4">
        <v>56</v>
      </c>
      <c r="E277" s="4">
        <v>9</v>
      </c>
      <c r="F277" s="4">
        <v>90</v>
      </c>
      <c r="G277" s="4">
        <v>22</v>
      </c>
      <c r="H277" s="4">
        <v>1</v>
      </c>
      <c r="I277" s="4">
        <v>4049</v>
      </c>
      <c r="J277" s="14" t="str">
        <f t="shared" si="10"/>
        <v>56 - 9 - 90 - 22 - 1 - 4049</v>
      </c>
      <c r="K277" s="4" t="s">
        <v>155</v>
      </c>
      <c r="L277" s="4" t="s">
        <v>234</v>
      </c>
      <c r="M277" s="37" t="s">
        <v>526</v>
      </c>
      <c r="N277" s="4">
        <v>7</v>
      </c>
      <c r="O277" s="39" t="s">
        <v>648</v>
      </c>
      <c r="P277" s="39" t="s">
        <v>121</v>
      </c>
      <c r="Q277" s="68" t="s">
        <v>33</v>
      </c>
      <c r="R277" s="4">
        <v>10</v>
      </c>
    </row>
    <row r="278" spans="1:18" s="2" customFormat="1" ht="21">
      <c r="A278" s="3">
        <v>28</v>
      </c>
      <c r="B278" s="4">
        <v>273</v>
      </c>
      <c r="C278" s="39" t="s">
        <v>649</v>
      </c>
      <c r="D278" s="4">
        <v>56</v>
      </c>
      <c r="E278" s="4">
        <v>9</v>
      </c>
      <c r="F278" s="4">
        <v>90</v>
      </c>
      <c r="G278" s="4">
        <v>22</v>
      </c>
      <c r="H278" s="4">
        <v>1</v>
      </c>
      <c r="I278" s="4">
        <v>4050</v>
      </c>
      <c r="J278" s="14" t="str">
        <f t="shared" si="10"/>
        <v>56 - 9 - 90 - 22 - 1 - 4050</v>
      </c>
      <c r="K278" s="4" t="s">
        <v>155</v>
      </c>
      <c r="L278" s="4" t="s">
        <v>234</v>
      </c>
      <c r="M278" s="103">
        <v>40</v>
      </c>
      <c r="N278" s="4">
        <v>9</v>
      </c>
      <c r="O278" s="39" t="s">
        <v>324</v>
      </c>
      <c r="P278" s="39" t="s">
        <v>121</v>
      </c>
      <c r="Q278" s="68" t="s">
        <v>33</v>
      </c>
      <c r="R278" s="4">
        <v>10</v>
      </c>
    </row>
    <row r="279" spans="1:18" s="2" customFormat="1" ht="21">
      <c r="A279" s="3">
        <v>29</v>
      </c>
      <c r="B279" s="4">
        <v>274</v>
      </c>
      <c r="C279" s="39" t="s">
        <v>650</v>
      </c>
      <c r="D279" s="4">
        <v>56</v>
      </c>
      <c r="E279" s="4">
        <v>9</v>
      </c>
      <c r="F279" s="4">
        <v>90</v>
      </c>
      <c r="G279" s="4">
        <v>22</v>
      </c>
      <c r="H279" s="4">
        <v>1</v>
      </c>
      <c r="I279" s="4">
        <v>4051</v>
      </c>
      <c r="J279" s="14" t="str">
        <f t="shared" si="10"/>
        <v>56 - 9 - 90 - 22 - 1 - 4051</v>
      </c>
      <c r="K279" s="4" t="s">
        <v>155</v>
      </c>
      <c r="L279" s="4" t="s">
        <v>234</v>
      </c>
      <c r="M279" s="103">
        <v>41</v>
      </c>
      <c r="N279" s="4">
        <v>11</v>
      </c>
      <c r="O279" s="39" t="s">
        <v>168</v>
      </c>
      <c r="P279" s="39" t="s">
        <v>121</v>
      </c>
      <c r="Q279" s="68" t="s">
        <v>33</v>
      </c>
      <c r="R279" s="4">
        <v>10</v>
      </c>
    </row>
    <row r="280" spans="1:18" s="2" customFormat="1" ht="21">
      <c r="A280" s="3">
        <v>30</v>
      </c>
      <c r="B280" s="4">
        <v>275</v>
      </c>
      <c r="C280" s="39" t="s">
        <v>651</v>
      </c>
      <c r="D280" s="4">
        <v>56</v>
      </c>
      <c r="E280" s="4">
        <v>9</v>
      </c>
      <c r="F280" s="4">
        <v>90</v>
      </c>
      <c r="G280" s="4">
        <v>22</v>
      </c>
      <c r="H280" s="4">
        <v>1</v>
      </c>
      <c r="I280" s="4">
        <v>4052</v>
      </c>
      <c r="J280" s="14" t="str">
        <f t="shared" si="10"/>
        <v>56 - 9 - 90 - 22 - 1 - 4052</v>
      </c>
      <c r="K280" s="4" t="s">
        <v>155</v>
      </c>
      <c r="L280" s="4" t="s">
        <v>234</v>
      </c>
      <c r="M280" s="37" t="s">
        <v>652</v>
      </c>
      <c r="N280" s="4">
        <v>1</v>
      </c>
      <c r="O280" s="39" t="s">
        <v>405</v>
      </c>
      <c r="P280" s="39" t="s">
        <v>121</v>
      </c>
      <c r="Q280" s="68" t="s">
        <v>33</v>
      </c>
      <c r="R280" s="4">
        <v>10</v>
      </c>
    </row>
    <row r="281" spans="1:18" s="2" customFormat="1" ht="21">
      <c r="A281" s="3">
        <v>31</v>
      </c>
      <c r="B281" s="4">
        <v>276</v>
      </c>
      <c r="C281" s="39" t="s">
        <v>653</v>
      </c>
      <c r="D281" s="4">
        <v>56</v>
      </c>
      <c r="E281" s="4">
        <v>9</v>
      </c>
      <c r="F281" s="4">
        <v>90</v>
      </c>
      <c r="G281" s="4">
        <v>22</v>
      </c>
      <c r="H281" s="4">
        <v>1</v>
      </c>
      <c r="I281" s="4">
        <v>4053</v>
      </c>
      <c r="J281" s="14" t="str">
        <f t="shared" si="10"/>
        <v>56 - 9 - 90 - 22 - 1 - 4053</v>
      </c>
      <c r="K281" s="4" t="s">
        <v>155</v>
      </c>
      <c r="L281" s="4" t="s">
        <v>234</v>
      </c>
      <c r="M281" s="103">
        <v>47</v>
      </c>
      <c r="N281" s="4">
        <v>3</v>
      </c>
      <c r="O281" s="39" t="s">
        <v>168</v>
      </c>
      <c r="P281" s="39" t="s">
        <v>121</v>
      </c>
      <c r="Q281" s="68" t="s">
        <v>33</v>
      </c>
      <c r="R281" s="4">
        <v>10</v>
      </c>
    </row>
    <row r="282" spans="1:18" s="2" customFormat="1" ht="21">
      <c r="A282" s="3">
        <v>32</v>
      </c>
      <c r="B282" s="4">
        <v>277</v>
      </c>
      <c r="C282" s="39" t="s">
        <v>654</v>
      </c>
      <c r="D282" s="4">
        <v>56</v>
      </c>
      <c r="E282" s="4">
        <v>9</v>
      </c>
      <c r="F282" s="4">
        <v>90</v>
      </c>
      <c r="G282" s="4">
        <v>22</v>
      </c>
      <c r="H282" s="4">
        <v>1</v>
      </c>
      <c r="I282" s="4">
        <v>4054</v>
      </c>
      <c r="J282" s="14" t="str">
        <f t="shared" si="10"/>
        <v>56 - 9 - 90 - 22 - 1 - 4054</v>
      </c>
      <c r="K282" s="4" t="s">
        <v>155</v>
      </c>
      <c r="L282" s="4" t="s">
        <v>234</v>
      </c>
      <c r="M282" s="37" t="s">
        <v>177</v>
      </c>
      <c r="N282" s="4">
        <v>2</v>
      </c>
      <c r="O282" s="39" t="s">
        <v>258</v>
      </c>
      <c r="P282" s="39" t="s">
        <v>121</v>
      </c>
      <c r="Q282" s="68" t="s">
        <v>33</v>
      </c>
      <c r="R282" s="4">
        <v>10</v>
      </c>
    </row>
    <row r="283" spans="1:18" s="2" customFormat="1" ht="21">
      <c r="A283" s="3">
        <v>33</v>
      </c>
      <c r="B283" s="4">
        <v>278</v>
      </c>
      <c r="C283" s="39" t="s">
        <v>655</v>
      </c>
      <c r="D283" s="4">
        <v>56</v>
      </c>
      <c r="E283" s="4">
        <v>9</v>
      </c>
      <c r="F283" s="4">
        <v>90</v>
      </c>
      <c r="G283" s="4">
        <v>22</v>
      </c>
      <c r="H283" s="4">
        <v>1</v>
      </c>
      <c r="I283" s="4">
        <v>4055</v>
      </c>
      <c r="J283" s="14" t="str">
        <f t="shared" si="10"/>
        <v>56 - 9 - 90 - 22 - 1 - 4055</v>
      </c>
      <c r="K283" s="4" t="s">
        <v>155</v>
      </c>
      <c r="L283" s="4" t="s">
        <v>234</v>
      </c>
      <c r="M283" s="37" t="s">
        <v>225</v>
      </c>
      <c r="N283" s="4">
        <v>2</v>
      </c>
      <c r="O283" s="39" t="s">
        <v>199</v>
      </c>
      <c r="P283" s="39" t="s">
        <v>120</v>
      </c>
      <c r="Q283" s="68" t="s">
        <v>33</v>
      </c>
      <c r="R283" s="4">
        <v>10</v>
      </c>
    </row>
    <row r="284" spans="1:18" s="2" customFormat="1" ht="21">
      <c r="A284" s="3">
        <v>34</v>
      </c>
      <c r="B284" s="4">
        <v>279</v>
      </c>
      <c r="C284" s="39" t="s">
        <v>656</v>
      </c>
      <c r="D284" s="4">
        <v>56</v>
      </c>
      <c r="E284" s="4">
        <v>9</v>
      </c>
      <c r="F284" s="4">
        <v>90</v>
      </c>
      <c r="G284" s="4">
        <v>11</v>
      </c>
      <c r="H284" s="4">
        <v>1</v>
      </c>
      <c r="I284" s="4">
        <v>4056</v>
      </c>
      <c r="J284" s="14" t="str">
        <f aca="true" t="shared" si="11" ref="J284:J300">D284&amp;" - "&amp;E284&amp;" - "&amp;F284&amp;" - "&amp;G284&amp;" - "&amp;H284&amp;" - "&amp;I284</f>
        <v>56 - 9 - 90 - 11 - 1 - 4056</v>
      </c>
      <c r="K284" s="4" t="s">
        <v>152</v>
      </c>
      <c r="L284" s="4" t="s">
        <v>234</v>
      </c>
      <c r="M284" s="37" t="s">
        <v>242</v>
      </c>
      <c r="N284" s="4">
        <v>1</v>
      </c>
      <c r="O284" s="39" t="s">
        <v>178</v>
      </c>
      <c r="P284" s="39" t="s">
        <v>35</v>
      </c>
      <c r="Q284" s="68" t="s">
        <v>33</v>
      </c>
      <c r="R284" s="4">
        <v>20</v>
      </c>
    </row>
    <row r="285" spans="1:18" s="2" customFormat="1" ht="21">
      <c r="A285" s="3">
        <v>35</v>
      </c>
      <c r="B285" s="4">
        <v>280</v>
      </c>
      <c r="C285" s="39" t="s">
        <v>657</v>
      </c>
      <c r="D285" s="4">
        <v>56</v>
      </c>
      <c r="E285" s="4">
        <v>9</v>
      </c>
      <c r="F285" s="4">
        <v>90</v>
      </c>
      <c r="G285" s="4">
        <v>11</v>
      </c>
      <c r="H285" s="4">
        <v>1</v>
      </c>
      <c r="I285" s="4">
        <v>4057</v>
      </c>
      <c r="J285" s="14" t="str">
        <f t="shared" si="11"/>
        <v>56 - 9 - 90 - 11 - 1 - 4057</v>
      </c>
      <c r="K285" s="4" t="s">
        <v>152</v>
      </c>
      <c r="L285" s="4" t="s">
        <v>234</v>
      </c>
      <c r="M285" s="103">
        <v>8</v>
      </c>
      <c r="N285" s="4">
        <v>2</v>
      </c>
      <c r="O285" s="39" t="s">
        <v>409</v>
      </c>
      <c r="P285" s="39" t="s">
        <v>121</v>
      </c>
      <c r="Q285" s="68" t="s">
        <v>33</v>
      </c>
      <c r="R285" s="4">
        <v>20</v>
      </c>
    </row>
    <row r="286" spans="1:18" s="2" customFormat="1" ht="21">
      <c r="A286" s="3">
        <v>36</v>
      </c>
      <c r="B286" s="4">
        <v>281</v>
      </c>
      <c r="C286" s="39" t="s">
        <v>658</v>
      </c>
      <c r="D286" s="4">
        <v>56</v>
      </c>
      <c r="E286" s="4">
        <v>9</v>
      </c>
      <c r="F286" s="4">
        <v>90</v>
      </c>
      <c r="G286" s="4">
        <v>11</v>
      </c>
      <c r="H286" s="4">
        <v>1</v>
      </c>
      <c r="I286" s="4">
        <v>4058</v>
      </c>
      <c r="J286" s="14" t="str">
        <f t="shared" si="11"/>
        <v>56 - 9 - 90 - 11 - 1 - 4058</v>
      </c>
      <c r="K286" s="4" t="s">
        <v>152</v>
      </c>
      <c r="L286" s="4" t="s">
        <v>234</v>
      </c>
      <c r="M286" s="103">
        <v>88</v>
      </c>
      <c r="N286" s="4">
        <v>2</v>
      </c>
      <c r="O286" s="39" t="s">
        <v>114</v>
      </c>
      <c r="P286" s="39" t="s">
        <v>121</v>
      </c>
      <c r="Q286" s="68" t="s">
        <v>33</v>
      </c>
      <c r="R286" s="4">
        <v>20</v>
      </c>
    </row>
    <row r="287" spans="1:18" s="2" customFormat="1" ht="21">
      <c r="A287" s="3">
        <v>37</v>
      </c>
      <c r="B287" s="4">
        <v>282</v>
      </c>
      <c r="C287" s="39" t="s">
        <v>659</v>
      </c>
      <c r="D287" s="4">
        <v>56</v>
      </c>
      <c r="E287" s="4">
        <v>9</v>
      </c>
      <c r="F287" s="4">
        <v>90</v>
      </c>
      <c r="G287" s="4">
        <v>11</v>
      </c>
      <c r="H287" s="4">
        <v>1</v>
      </c>
      <c r="I287" s="4">
        <v>4059</v>
      </c>
      <c r="J287" s="14" t="str">
        <f t="shared" si="11"/>
        <v>56 - 9 - 90 - 11 - 1 - 4059</v>
      </c>
      <c r="K287" s="4" t="s">
        <v>152</v>
      </c>
      <c r="L287" s="4" t="s">
        <v>234</v>
      </c>
      <c r="M287" s="37" t="s">
        <v>525</v>
      </c>
      <c r="N287" s="4">
        <v>2</v>
      </c>
      <c r="O287" s="39" t="s">
        <v>258</v>
      </c>
      <c r="P287" s="39" t="s">
        <v>122</v>
      </c>
      <c r="Q287" s="68" t="s">
        <v>33</v>
      </c>
      <c r="R287" s="4">
        <v>20</v>
      </c>
    </row>
    <row r="288" spans="1:18" s="2" customFormat="1" ht="21">
      <c r="A288" s="3">
        <v>1</v>
      </c>
      <c r="B288" s="4">
        <v>283</v>
      </c>
      <c r="C288" s="39" t="s">
        <v>660</v>
      </c>
      <c r="D288" s="4">
        <v>56</v>
      </c>
      <c r="E288" s="4">
        <v>9</v>
      </c>
      <c r="F288" s="4">
        <v>90</v>
      </c>
      <c r="G288" s="4">
        <v>22</v>
      </c>
      <c r="H288" s="4">
        <v>1</v>
      </c>
      <c r="I288" s="4">
        <v>4254</v>
      </c>
      <c r="J288" s="14" t="str">
        <f t="shared" si="11"/>
        <v>56 - 9 - 90 - 22 - 1 - 4254</v>
      </c>
      <c r="K288" s="4" t="s">
        <v>155</v>
      </c>
      <c r="L288" s="4" t="s">
        <v>234</v>
      </c>
      <c r="M288" s="37"/>
      <c r="N288" s="4">
        <v>3</v>
      </c>
      <c r="O288" s="39" t="s">
        <v>122</v>
      </c>
      <c r="P288" s="39" t="s">
        <v>122</v>
      </c>
      <c r="Q288" s="68" t="s">
        <v>33</v>
      </c>
      <c r="R288" s="4">
        <v>20</v>
      </c>
    </row>
    <row r="289" spans="1:18" s="2" customFormat="1" ht="21">
      <c r="A289" s="3">
        <v>2</v>
      </c>
      <c r="B289" s="4">
        <v>284</v>
      </c>
      <c r="C289" s="39" t="s">
        <v>661</v>
      </c>
      <c r="D289" s="4">
        <v>56</v>
      </c>
      <c r="E289" s="4">
        <v>9</v>
      </c>
      <c r="F289" s="4">
        <v>90</v>
      </c>
      <c r="G289" s="4">
        <v>14</v>
      </c>
      <c r="H289" s="4">
        <v>1</v>
      </c>
      <c r="I289" s="4">
        <v>4255</v>
      </c>
      <c r="J289" s="14" t="str">
        <f t="shared" si="11"/>
        <v>56 - 9 - 90 - 14 - 1 - 4255</v>
      </c>
      <c r="K289" s="4" t="s">
        <v>153</v>
      </c>
      <c r="L289" s="4" t="s">
        <v>234</v>
      </c>
      <c r="M289" s="37" t="s">
        <v>440</v>
      </c>
      <c r="N289" s="4">
        <v>7</v>
      </c>
      <c r="O289" s="39" t="s">
        <v>255</v>
      </c>
      <c r="P289" s="39" t="s">
        <v>49</v>
      </c>
      <c r="Q289" s="68" t="s">
        <v>33</v>
      </c>
      <c r="R289" s="99">
        <v>9</v>
      </c>
    </row>
    <row r="290" spans="1:18" s="2" customFormat="1" ht="21">
      <c r="A290" s="3">
        <v>3</v>
      </c>
      <c r="B290" s="4">
        <v>285</v>
      </c>
      <c r="C290" s="39" t="s">
        <v>662</v>
      </c>
      <c r="D290" s="4">
        <v>56</v>
      </c>
      <c r="E290" s="4">
        <v>9</v>
      </c>
      <c r="F290" s="4">
        <v>90</v>
      </c>
      <c r="G290" s="4">
        <v>14</v>
      </c>
      <c r="H290" s="4">
        <v>1</v>
      </c>
      <c r="I290" s="4">
        <v>4256</v>
      </c>
      <c r="J290" s="14" t="str">
        <f t="shared" si="11"/>
        <v>56 - 9 - 90 - 14 - 1 - 4256</v>
      </c>
      <c r="K290" s="4" t="s">
        <v>153</v>
      </c>
      <c r="L290" s="4" t="s">
        <v>234</v>
      </c>
      <c r="M290" s="37" t="s">
        <v>664</v>
      </c>
      <c r="N290" s="4">
        <v>11</v>
      </c>
      <c r="O290" s="39" t="s">
        <v>665</v>
      </c>
      <c r="P290" s="39" t="s">
        <v>49</v>
      </c>
      <c r="Q290" s="68" t="s">
        <v>33</v>
      </c>
      <c r="R290" s="99">
        <v>7</v>
      </c>
    </row>
    <row r="291" spans="1:18" s="2" customFormat="1" ht="21">
      <c r="A291" s="3">
        <v>4</v>
      </c>
      <c r="B291" s="4">
        <v>286</v>
      </c>
      <c r="C291" s="39" t="s">
        <v>663</v>
      </c>
      <c r="D291" s="4">
        <v>56</v>
      </c>
      <c r="E291" s="4">
        <v>9</v>
      </c>
      <c r="F291" s="4">
        <v>90</v>
      </c>
      <c r="G291" s="4">
        <v>11</v>
      </c>
      <c r="H291" s="4">
        <v>1</v>
      </c>
      <c r="I291" s="4">
        <v>4257</v>
      </c>
      <c r="J291" s="14" t="str">
        <f t="shared" si="11"/>
        <v>56 - 9 - 90 - 11 - 1 - 4257</v>
      </c>
      <c r="K291" s="4" t="s">
        <v>152</v>
      </c>
      <c r="L291" s="4" t="s">
        <v>234</v>
      </c>
      <c r="M291" s="37" t="s">
        <v>216</v>
      </c>
      <c r="N291" s="4">
        <v>9</v>
      </c>
      <c r="O291" s="39" t="s">
        <v>666</v>
      </c>
      <c r="P291" s="39" t="s">
        <v>8</v>
      </c>
      <c r="Q291" s="68" t="s">
        <v>33</v>
      </c>
      <c r="R291" s="99">
        <v>15</v>
      </c>
    </row>
    <row r="292" spans="2:18" ht="21">
      <c r="B292" s="4">
        <v>287</v>
      </c>
      <c r="C292" s="39" t="s">
        <v>671</v>
      </c>
      <c r="D292" s="4">
        <v>57</v>
      </c>
      <c r="E292" s="4">
        <v>9</v>
      </c>
      <c r="F292" s="4">
        <v>90</v>
      </c>
      <c r="G292" s="4">
        <v>14</v>
      </c>
      <c r="H292" s="4">
        <v>1</v>
      </c>
      <c r="I292" s="4">
        <v>4288</v>
      </c>
      <c r="J292" s="14" t="str">
        <f t="shared" si="11"/>
        <v>57 - 9 - 90 - 14 - 1 - 4288</v>
      </c>
      <c r="K292" s="4" t="s">
        <v>153</v>
      </c>
      <c r="L292" s="4" t="s">
        <v>234</v>
      </c>
      <c r="M292" s="37" t="s">
        <v>672</v>
      </c>
      <c r="N292" s="4">
        <v>2</v>
      </c>
      <c r="O292" s="39" t="s">
        <v>172</v>
      </c>
      <c r="P292" s="39" t="s">
        <v>124</v>
      </c>
      <c r="Q292" s="68" t="s">
        <v>33</v>
      </c>
      <c r="R292" s="99">
        <v>9</v>
      </c>
    </row>
    <row r="293" spans="2:18" ht="21">
      <c r="B293" s="4">
        <v>288</v>
      </c>
      <c r="C293" s="39" t="s">
        <v>673</v>
      </c>
      <c r="D293" s="4">
        <v>57</v>
      </c>
      <c r="E293" s="4">
        <v>9</v>
      </c>
      <c r="F293" s="4">
        <v>90</v>
      </c>
      <c r="G293" s="4">
        <v>14</v>
      </c>
      <c r="H293" s="4">
        <v>1</v>
      </c>
      <c r="I293" s="4">
        <v>4289</v>
      </c>
      <c r="J293" s="14" t="str">
        <f t="shared" si="11"/>
        <v>57 - 9 - 90 - 14 - 1 - 4289</v>
      </c>
      <c r="K293" s="4" t="s">
        <v>153</v>
      </c>
      <c r="L293" s="4" t="s">
        <v>234</v>
      </c>
      <c r="M293" s="103">
        <v>115</v>
      </c>
      <c r="N293" s="4">
        <v>3</v>
      </c>
      <c r="O293" s="39" t="s">
        <v>172</v>
      </c>
      <c r="P293" s="39" t="s">
        <v>124</v>
      </c>
      <c r="Q293" s="68" t="s">
        <v>33</v>
      </c>
      <c r="R293" s="99">
        <v>24</v>
      </c>
    </row>
    <row r="294" spans="2:18" ht="21">
      <c r="B294" s="4">
        <v>289</v>
      </c>
      <c r="C294" s="39" t="s">
        <v>674</v>
      </c>
      <c r="D294" s="4">
        <v>57</v>
      </c>
      <c r="E294" s="4">
        <v>9</v>
      </c>
      <c r="F294" s="4">
        <v>90</v>
      </c>
      <c r="G294" s="4">
        <v>14</v>
      </c>
      <c r="H294" s="4">
        <v>1</v>
      </c>
      <c r="I294" s="4">
        <v>4290</v>
      </c>
      <c r="J294" s="14" t="str">
        <f t="shared" si="11"/>
        <v>57 - 9 - 90 - 14 - 1 - 4290</v>
      </c>
      <c r="K294" s="4" t="s">
        <v>153</v>
      </c>
      <c r="L294" s="4" t="s">
        <v>234</v>
      </c>
      <c r="M294" s="37" t="s">
        <v>675</v>
      </c>
      <c r="N294" s="4">
        <v>4</v>
      </c>
      <c r="O294" s="39" t="s">
        <v>172</v>
      </c>
      <c r="P294" s="39" t="s">
        <v>124</v>
      </c>
      <c r="Q294" s="68" t="s">
        <v>33</v>
      </c>
      <c r="R294" s="99">
        <v>11</v>
      </c>
    </row>
    <row r="295" spans="2:18" ht="21">
      <c r="B295" s="4">
        <v>290</v>
      </c>
      <c r="C295" s="39" t="s">
        <v>676</v>
      </c>
      <c r="D295" s="4">
        <v>57</v>
      </c>
      <c r="E295" s="4">
        <v>9</v>
      </c>
      <c r="F295" s="4">
        <v>90</v>
      </c>
      <c r="G295" s="4">
        <v>22</v>
      </c>
      <c r="H295" s="4">
        <v>1</v>
      </c>
      <c r="I295" s="4">
        <v>4374</v>
      </c>
      <c r="J295" s="14" t="str">
        <f t="shared" si="11"/>
        <v>57 - 9 - 90 - 22 - 1 - 4374</v>
      </c>
      <c r="K295" s="4" t="s">
        <v>155</v>
      </c>
      <c r="L295" s="4" t="s">
        <v>234</v>
      </c>
      <c r="M295" s="37"/>
      <c r="N295" s="4">
        <v>3</v>
      </c>
      <c r="O295" s="39" t="s">
        <v>666</v>
      </c>
      <c r="P295" s="39" t="s">
        <v>8</v>
      </c>
      <c r="Q295" s="68" t="s">
        <v>33</v>
      </c>
      <c r="R295" s="99">
        <v>7</v>
      </c>
    </row>
    <row r="296" spans="2:18" ht="21">
      <c r="B296" s="4">
        <v>291</v>
      </c>
      <c r="C296" s="39" t="s">
        <v>677</v>
      </c>
      <c r="D296" s="4">
        <v>57</v>
      </c>
      <c r="E296" s="4">
        <v>9</v>
      </c>
      <c r="F296" s="4">
        <v>90</v>
      </c>
      <c r="G296" s="4">
        <v>11</v>
      </c>
      <c r="H296" s="4">
        <v>1</v>
      </c>
      <c r="I296" s="4">
        <v>4383</v>
      </c>
      <c r="J296" s="14" t="str">
        <f t="shared" si="11"/>
        <v>57 - 9 - 90 - 11 - 1 - 4383</v>
      </c>
      <c r="K296" s="4" t="s">
        <v>152</v>
      </c>
      <c r="L296" s="4" t="s">
        <v>234</v>
      </c>
      <c r="M296" s="103">
        <v>11</v>
      </c>
      <c r="N296" s="4">
        <v>1</v>
      </c>
      <c r="O296" s="39" t="s">
        <v>678</v>
      </c>
      <c r="P296" s="39" t="s">
        <v>49</v>
      </c>
      <c r="Q296" s="68" t="s">
        <v>33</v>
      </c>
      <c r="R296" s="99">
        <v>10</v>
      </c>
    </row>
    <row r="297" spans="2:18" ht="21">
      <c r="B297" s="4">
        <v>292</v>
      </c>
      <c r="C297" s="39" t="s">
        <v>679</v>
      </c>
      <c r="D297" s="4">
        <v>57</v>
      </c>
      <c r="E297" s="4">
        <v>9</v>
      </c>
      <c r="F297" s="4">
        <v>90</v>
      </c>
      <c r="G297" s="4">
        <v>11</v>
      </c>
      <c r="H297" s="4">
        <v>1</v>
      </c>
      <c r="I297" s="4">
        <v>4384</v>
      </c>
      <c r="J297" s="14" t="str">
        <f t="shared" si="11"/>
        <v>57 - 9 - 90 - 11 - 1 - 4384</v>
      </c>
      <c r="K297" s="4" t="s">
        <v>152</v>
      </c>
      <c r="L297" s="4" t="s">
        <v>234</v>
      </c>
      <c r="M297" s="103">
        <v>101</v>
      </c>
      <c r="N297" s="4">
        <v>1</v>
      </c>
      <c r="O297" s="39" t="s">
        <v>258</v>
      </c>
      <c r="P297" s="39" t="s">
        <v>122</v>
      </c>
      <c r="Q297" s="68" t="s">
        <v>33</v>
      </c>
      <c r="R297" s="99">
        <v>66</v>
      </c>
    </row>
    <row r="298" spans="2:18" ht="21">
      <c r="B298" s="4">
        <v>293</v>
      </c>
      <c r="C298" s="39" t="s">
        <v>680</v>
      </c>
      <c r="D298" s="4">
        <v>57</v>
      </c>
      <c r="E298" s="4">
        <v>9</v>
      </c>
      <c r="F298" s="4">
        <v>90</v>
      </c>
      <c r="G298" s="4">
        <v>33</v>
      </c>
      <c r="H298" s="4">
        <v>1</v>
      </c>
      <c r="I298" s="4">
        <v>4385</v>
      </c>
      <c r="J298" s="14" t="str">
        <f t="shared" si="11"/>
        <v>57 - 9 - 90 - 33 - 1 - 4385</v>
      </c>
      <c r="K298" s="4" t="s">
        <v>159</v>
      </c>
      <c r="L298" s="4" t="s">
        <v>234</v>
      </c>
      <c r="M298" s="103">
        <v>14</v>
      </c>
      <c r="N298" s="4">
        <v>6</v>
      </c>
      <c r="O298" s="39" t="s">
        <v>348</v>
      </c>
      <c r="P298" s="39" t="s">
        <v>120</v>
      </c>
      <c r="Q298" s="68" t="s">
        <v>33</v>
      </c>
      <c r="R298" s="99">
        <v>20</v>
      </c>
    </row>
    <row r="299" spans="2:18" ht="21">
      <c r="B299" s="4">
        <v>294</v>
      </c>
      <c r="C299" s="39" t="s">
        <v>725</v>
      </c>
      <c r="D299" s="4">
        <v>57</v>
      </c>
      <c r="E299" s="4">
        <v>9</v>
      </c>
      <c r="F299" s="4">
        <v>90</v>
      </c>
      <c r="G299" s="4">
        <v>11</v>
      </c>
      <c r="H299" s="4">
        <v>1</v>
      </c>
      <c r="I299" s="4">
        <v>4402</v>
      </c>
      <c r="J299" s="14" t="str">
        <f t="shared" si="11"/>
        <v>57 - 9 - 90 - 11 - 1 - 4402</v>
      </c>
      <c r="K299" s="4" t="s">
        <v>152</v>
      </c>
      <c r="L299" s="4" t="s">
        <v>234</v>
      </c>
      <c r="M299" s="103">
        <v>76</v>
      </c>
      <c r="N299" s="4"/>
      <c r="O299" s="39" t="s">
        <v>558</v>
      </c>
      <c r="P299" s="39" t="s">
        <v>49</v>
      </c>
      <c r="Q299" s="68" t="s">
        <v>33</v>
      </c>
      <c r="R299" s="49">
        <v>7</v>
      </c>
    </row>
    <row r="300" spans="2:18" ht="21">
      <c r="B300" s="4">
        <v>295</v>
      </c>
      <c r="C300" s="39" t="s">
        <v>681</v>
      </c>
      <c r="D300" s="4">
        <v>57</v>
      </c>
      <c r="E300" s="4">
        <v>9</v>
      </c>
      <c r="F300" s="4">
        <v>90</v>
      </c>
      <c r="G300" s="4">
        <v>11</v>
      </c>
      <c r="H300" s="4">
        <v>1</v>
      </c>
      <c r="I300" s="4">
        <v>4403</v>
      </c>
      <c r="J300" s="14" t="str">
        <f t="shared" si="11"/>
        <v>57 - 9 - 90 - 11 - 1 - 4403</v>
      </c>
      <c r="K300" s="4" t="s">
        <v>152</v>
      </c>
      <c r="L300" s="4" t="s">
        <v>234</v>
      </c>
      <c r="M300" s="37" t="s">
        <v>682</v>
      </c>
      <c r="N300" s="4">
        <v>6</v>
      </c>
      <c r="O300" s="39" t="s">
        <v>354</v>
      </c>
      <c r="P300" s="39" t="s">
        <v>120</v>
      </c>
      <c r="Q300" s="68" t="s">
        <v>33</v>
      </c>
      <c r="R300" s="49">
        <v>20</v>
      </c>
    </row>
    <row r="301" spans="2:18" ht="21">
      <c r="B301" s="109">
        <v>296</v>
      </c>
      <c r="C301" s="112" t="s">
        <v>686</v>
      </c>
      <c r="D301" s="109">
        <v>57</v>
      </c>
      <c r="E301" s="109">
        <v>9</v>
      </c>
      <c r="F301" s="109">
        <v>90</v>
      </c>
      <c r="G301" s="109">
        <v>11</v>
      </c>
      <c r="H301" s="109">
        <v>1</v>
      </c>
      <c r="I301" s="109">
        <v>4467</v>
      </c>
      <c r="J301" s="113" t="s">
        <v>687</v>
      </c>
      <c r="K301" s="109" t="s">
        <v>152</v>
      </c>
      <c r="L301" s="109" t="s">
        <v>688</v>
      </c>
      <c r="M301" s="114"/>
      <c r="N301" s="109">
        <v>2</v>
      </c>
      <c r="O301" s="112" t="s">
        <v>189</v>
      </c>
      <c r="P301" s="112" t="s">
        <v>8</v>
      </c>
      <c r="Q301" s="68" t="s">
        <v>33</v>
      </c>
      <c r="R301" s="49">
        <v>9</v>
      </c>
    </row>
    <row r="302" spans="2:18" ht="21">
      <c r="B302" s="109">
        <v>297</v>
      </c>
      <c r="C302" s="112" t="s">
        <v>689</v>
      </c>
      <c r="D302" s="109">
        <v>57</v>
      </c>
      <c r="E302" s="109">
        <v>9</v>
      </c>
      <c r="F302" s="109">
        <v>90</v>
      </c>
      <c r="G302" s="109">
        <v>22</v>
      </c>
      <c r="H302" s="109">
        <v>1</v>
      </c>
      <c r="I302" s="109">
        <v>4468</v>
      </c>
      <c r="J302" s="113" t="s">
        <v>690</v>
      </c>
      <c r="K302" s="109" t="s">
        <v>155</v>
      </c>
      <c r="L302" s="109" t="s">
        <v>688</v>
      </c>
      <c r="M302" s="114" t="s">
        <v>691</v>
      </c>
      <c r="N302" s="109">
        <v>4</v>
      </c>
      <c r="O302" s="112" t="s">
        <v>306</v>
      </c>
      <c r="P302" s="112" t="s">
        <v>124</v>
      </c>
      <c r="Q302" s="68" t="s">
        <v>33</v>
      </c>
      <c r="R302" s="49">
        <v>10</v>
      </c>
    </row>
    <row r="303" spans="2:18" ht="21">
      <c r="B303" s="4">
        <v>298</v>
      </c>
      <c r="C303" s="39" t="s">
        <v>692</v>
      </c>
      <c r="D303" s="4">
        <v>57</v>
      </c>
      <c r="E303" s="4">
        <v>9</v>
      </c>
      <c r="F303" s="4">
        <v>90</v>
      </c>
      <c r="G303" s="4">
        <v>38</v>
      </c>
      <c r="H303" s="4">
        <v>1</v>
      </c>
      <c r="I303" s="4">
        <v>4475</v>
      </c>
      <c r="J303" s="14" t="str">
        <f aca="true" t="shared" si="12" ref="J303:J321">D303&amp;" - "&amp;E303&amp;" - "&amp;F303&amp;" - "&amp;G303&amp;" - "&amp;H303&amp;" - "&amp;I303</f>
        <v>57 - 9 - 90 - 38 - 1 - 4475</v>
      </c>
      <c r="K303" s="4" t="s">
        <v>693</v>
      </c>
      <c r="L303" s="4" t="s">
        <v>688</v>
      </c>
      <c r="M303" s="37" t="s">
        <v>184</v>
      </c>
      <c r="N303" s="4">
        <v>2</v>
      </c>
      <c r="O303" s="39" t="s">
        <v>694</v>
      </c>
      <c r="P303" s="39" t="s">
        <v>126</v>
      </c>
      <c r="Q303" s="68" t="s">
        <v>33</v>
      </c>
      <c r="R303" s="99">
        <v>25</v>
      </c>
    </row>
    <row r="304" spans="2:18" ht="21">
      <c r="B304" s="4">
        <v>299</v>
      </c>
      <c r="C304" s="39" t="s">
        <v>695</v>
      </c>
      <c r="D304" s="4">
        <v>57</v>
      </c>
      <c r="E304" s="4">
        <v>9</v>
      </c>
      <c r="F304" s="4">
        <v>90</v>
      </c>
      <c r="G304" s="4">
        <v>39</v>
      </c>
      <c r="H304" s="4">
        <v>1</v>
      </c>
      <c r="I304" s="4">
        <v>4710</v>
      </c>
      <c r="J304" s="14" t="str">
        <f t="shared" si="12"/>
        <v>57 - 9 - 90 - 39 - 1 - 4710</v>
      </c>
      <c r="K304" s="4" t="s">
        <v>696</v>
      </c>
      <c r="L304" s="4" t="s">
        <v>688</v>
      </c>
      <c r="M304" s="37" t="s">
        <v>209</v>
      </c>
      <c r="N304" s="4">
        <v>1</v>
      </c>
      <c r="O304" s="39" t="s">
        <v>328</v>
      </c>
      <c r="P304" s="39" t="s">
        <v>123</v>
      </c>
      <c r="Q304" s="68" t="s">
        <v>33</v>
      </c>
      <c r="R304" s="99">
        <v>20</v>
      </c>
    </row>
    <row r="305" spans="2:18" ht="21">
      <c r="B305" s="4">
        <v>300</v>
      </c>
      <c r="C305" s="39" t="s">
        <v>697</v>
      </c>
      <c r="D305" s="4">
        <v>57</v>
      </c>
      <c r="E305" s="4">
        <v>9</v>
      </c>
      <c r="F305" s="4">
        <v>90</v>
      </c>
      <c r="G305" s="4">
        <v>33</v>
      </c>
      <c r="H305" s="4">
        <v>1</v>
      </c>
      <c r="I305" s="4">
        <v>4711</v>
      </c>
      <c r="J305" s="14" t="str">
        <f t="shared" si="12"/>
        <v>57 - 9 - 90 - 33 - 1 - 4711</v>
      </c>
      <c r="K305" s="4" t="s">
        <v>159</v>
      </c>
      <c r="L305" s="4" t="s">
        <v>688</v>
      </c>
      <c r="M305" s="37" t="s">
        <v>698</v>
      </c>
      <c r="N305" s="4">
        <v>7</v>
      </c>
      <c r="O305" s="39" t="s">
        <v>123</v>
      </c>
      <c r="P305" s="39" t="s">
        <v>123</v>
      </c>
      <c r="Q305" s="68" t="s">
        <v>33</v>
      </c>
      <c r="R305" s="99">
        <v>20</v>
      </c>
    </row>
    <row r="306" spans="2:18" ht="21">
      <c r="B306" s="4">
        <v>301</v>
      </c>
      <c r="C306" s="39" t="s">
        <v>699</v>
      </c>
      <c r="D306" s="4">
        <v>57</v>
      </c>
      <c r="E306" s="4">
        <v>9</v>
      </c>
      <c r="F306" s="4">
        <v>90</v>
      </c>
      <c r="G306" s="4">
        <v>33</v>
      </c>
      <c r="H306" s="4">
        <v>1</v>
      </c>
      <c r="I306" s="4">
        <v>4712</v>
      </c>
      <c r="J306" s="14" t="str">
        <f t="shared" si="12"/>
        <v>57 - 9 - 90 - 33 - 1 - 4712</v>
      </c>
      <c r="K306" s="4" t="s">
        <v>159</v>
      </c>
      <c r="L306" s="4" t="s">
        <v>688</v>
      </c>
      <c r="M306" s="37" t="s">
        <v>182</v>
      </c>
      <c r="N306" s="4">
        <v>6</v>
      </c>
      <c r="O306" s="39" t="s">
        <v>320</v>
      </c>
      <c r="P306" s="39" t="s">
        <v>123</v>
      </c>
      <c r="Q306" s="68" t="s">
        <v>33</v>
      </c>
      <c r="R306" s="99">
        <v>18</v>
      </c>
    </row>
    <row r="307" spans="2:18" ht="21">
      <c r="B307" s="4">
        <v>302</v>
      </c>
      <c r="C307" s="39" t="s">
        <v>700</v>
      </c>
      <c r="D307" s="4">
        <v>57</v>
      </c>
      <c r="E307" s="4">
        <v>9</v>
      </c>
      <c r="F307" s="4">
        <v>90</v>
      </c>
      <c r="G307" s="4">
        <v>33</v>
      </c>
      <c r="H307" s="4">
        <v>1</v>
      </c>
      <c r="I307" s="4">
        <v>4713</v>
      </c>
      <c r="J307" s="14" t="str">
        <f t="shared" si="12"/>
        <v>57 - 9 - 90 - 33 - 1 - 4713</v>
      </c>
      <c r="K307" s="4" t="s">
        <v>159</v>
      </c>
      <c r="L307" s="4" t="s">
        <v>688</v>
      </c>
      <c r="M307" s="37" t="s">
        <v>197</v>
      </c>
      <c r="N307" s="4">
        <v>9</v>
      </c>
      <c r="O307" s="39" t="s">
        <v>123</v>
      </c>
      <c r="P307" s="39" t="s">
        <v>123</v>
      </c>
      <c r="Q307" s="68" t="s">
        <v>33</v>
      </c>
      <c r="R307" s="99">
        <v>20</v>
      </c>
    </row>
    <row r="308" spans="2:18" ht="21">
      <c r="B308" s="4">
        <v>303</v>
      </c>
      <c r="C308" s="39" t="s">
        <v>701</v>
      </c>
      <c r="D308" s="4">
        <v>57</v>
      </c>
      <c r="E308" s="4">
        <v>9</v>
      </c>
      <c r="F308" s="4">
        <v>90</v>
      </c>
      <c r="G308" s="4">
        <v>22</v>
      </c>
      <c r="H308" s="4">
        <v>1</v>
      </c>
      <c r="I308" s="4">
        <v>4714</v>
      </c>
      <c r="J308" s="14" t="str">
        <f t="shared" si="12"/>
        <v>57 - 9 - 90 - 22 - 1 - 4714</v>
      </c>
      <c r="K308" s="4" t="s">
        <v>155</v>
      </c>
      <c r="L308" s="4" t="s">
        <v>688</v>
      </c>
      <c r="M308" s="37" t="s">
        <v>702</v>
      </c>
      <c r="N308" s="4">
        <v>8</v>
      </c>
      <c r="O308" s="39" t="s">
        <v>433</v>
      </c>
      <c r="P308" s="39" t="s">
        <v>123</v>
      </c>
      <c r="Q308" s="68" t="s">
        <v>33</v>
      </c>
      <c r="R308" s="99">
        <v>10</v>
      </c>
    </row>
    <row r="309" spans="2:18" ht="21">
      <c r="B309" s="4">
        <v>304</v>
      </c>
      <c r="C309" s="39" t="s">
        <v>703</v>
      </c>
      <c r="D309" s="4">
        <v>57</v>
      </c>
      <c r="E309" s="4">
        <v>9</v>
      </c>
      <c r="F309" s="4">
        <v>90</v>
      </c>
      <c r="G309" s="4">
        <v>22</v>
      </c>
      <c r="H309" s="4">
        <v>1</v>
      </c>
      <c r="I309" s="4">
        <v>4715</v>
      </c>
      <c r="J309" s="14" t="str">
        <f t="shared" si="12"/>
        <v>57 - 9 - 90 - 22 - 1 - 4715</v>
      </c>
      <c r="K309" s="4" t="s">
        <v>155</v>
      </c>
      <c r="L309" s="4" t="s">
        <v>688</v>
      </c>
      <c r="M309" s="37" t="s">
        <v>704</v>
      </c>
      <c r="N309" s="4">
        <v>8</v>
      </c>
      <c r="O309" s="39" t="s">
        <v>705</v>
      </c>
      <c r="P309" s="39" t="s">
        <v>123</v>
      </c>
      <c r="Q309" s="68" t="s">
        <v>33</v>
      </c>
      <c r="R309" s="99">
        <v>10</v>
      </c>
    </row>
    <row r="310" spans="2:18" ht="21">
      <c r="B310" s="4">
        <v>305</v>
      </c>
      <c r="C310" s="39" t="s">
        <v>462</v>
      </c>
      <c r="D310" s="4">
        <v>57</v>
      </c>
      <c r="E310" s="4">
        <v>9</v>
      </c>
      <c r="F310" s="4">
        <v>90</v>
      </c>
      <c r="G310" s="4">
        <v>22</v>
      </c>
      <c r="H310" s="4">
        <v>1</v>
      </c>
      <c r="I310" s="4">
        <v>4716</v>
      </c>
      <c r="J310" s="14" t="str">
        <f t="shared" si="12"/>
        <v>57 - 9 - 90 - 22 - 1 - 4716</v>
      </c>
      <c r="K310" s="4" t="s">
        <v>155</v>
      </c>
      <c r="L310" s="4" t="s">
        <v>688</v>
      </c>
      <c r="M310" s="37" t="s">
        <v>226</v>
      </c>
      <c r="N310" s="4">
        <v>6</v>
      </c>
      <c r="O310" s="39" t="s">
        <v>706</v>
      </c>
      <c r="P310" s="39" t="s">
        <v>123</v>
      </c>
      <c r="Q310" s="68" t="s">
        <v>33</v>
      </c>
      <c r="R310" s="99">
        <v>10</v>
      </c>
    </row>
    <row r="311" spans="2:18" ht="21">
      <c r="B311" s="4">
        <v>306</v>
      </c>
      <c r="C311" s="39" t="s">
        <v>707</v>
      </c>
      <c r="D311" s="4">
        <v>57</v>
      </c>
      <c r="E311" s="4">
        <v>9</v>
      </c>
      <c r="F311" s="4">
        <v>90</v>
      </c>
      <c r="G311" s="4">
        <v>22</v>
      </c>
      <c r="H311" s="4">
        <v>1</v>
      </c>
      <c r="I311" s="4">
        <v>4717</v>
      </c>
      <c r="J311" s="14" t="str">
        <f t="shared" si="12"/>
        <v>57 - 9 - 90 - 22 - 1 - 4717</v>
      </c>
      <c r="K311" s="4" t="s">
        <v>155</v>
      </c>
      <c r="L311" s="4" t="s">
        <v>688</v>
      </c>
      <c r="M311" s="37" t="s">
        <v>708</v>
      </c>
      <c r="N311" s="4">
        <v>3</v>
      </c>
      <c r="O311" s="39" t="s">
        <v>123</v>
      </c>
      <c r="P311" s="39" t="s">
        <v>123</v>
      </c>
      <c r="Q311" s="68" t="s">
        <v>33</v>
      </c>
      <c r="R311" s="99">
        <v>10</v>
      </c>
    </row>
    <row r="312" spans="2:18" ht="21">
      <c r="B312" s="4">
        <v>307</v>
      </c>
      <c r="C312" s="39" t="s">
        <v>709</v>
      </c>
      <c r="D312" s="4">
        <v>57</v>
      </c>
      <c r="E312" s="4">
        <v>9</v>
      </c>
      <c r="F312" s="4">
        <v>90</v>
      </c>
      <c r="G312" s="4">
        <v>22</v>
      </c>
      <c r="H312" s="4">
        <v>1</v>
      </c>
      <c r="I312" s="4">
        <v>4718</v>
      </c>
      <c r="J312" s="14" t="str">
        <f t="shared" si="12"/>
        <v>57 - 9 - 90 - 22 - 1 - 4718</v>
      </c>
      <c r="K312" s="4" t="s">
        <v>155</v>
      </c>
      <c r="L312" s="4" t="s">
        <v>688</v>
      </c>
      <c r="M312" s="37" t="s">
        <v>426</v>
      </c>
      <c r="N312" s="4">
        <v>2</v>
      </c>
      <c r="O312" s="39" t="s">
        <v>123</v>
      </c>
      <c r="P312" s="39" t="s">
        <v>123</v>
      </c>
      <c r="Q312" s="68" t="s">
        <v>33</v>
      </c>
      <c r="R312" s="99">
        <v>10</v>
      </c>
    </row>
    <row r="313" spans="2:18" ht="21">
      <c r="B313" s="4">
        <v>308</v>
      </c>
      <c r="C313" s="39" t="s">
        <v>710</v>
      </c>
      <c r="D313" s="4">
        <v>57</v>
      </c>
      <c r="E313" s="4">
        <v>9</v>
      </c>
      <c r="F313" s="4">
        <v>90</v>
      </c>
      <c r="G313" s="4">
        <v>22</v>
      </c>
      <c r="H313" s="4">
        <v>1</v>
      </c>
      <c r="I313" s="4">
        <v>4719</v>
      </c>
      <c r="J313" s="14" t="str">
        <f t="shared" si="12"/>
        <v>57 - 9 - 90 - 22 - 1 - 4719</v>
      </c>
      <c r="K313" s="4" t="s">
        <v>155</v>
      </c>
      <c r="L313" s="4" t="s">
        <v>688</v>
      </c>
      <c r="M313" s="37" t="s">
        <v>711</v>
      </c>
      <c r="N313" s="4">
        <v>5</v>
      </c>
      <c r="O313" s="39" t="s">
        <v>531</v>
      </c>
      <c r="P313" s="39" t="s">
        <v>123</v>
      </c>
      <c r="Q313" s="68" t="s">
        <v>33</v>
      </c>
      <c r="R313" s="99">
        <v>10</v>
      </c>
    </row>
    <row r="314" spans="2:18" ht="21">
      <c r="B314" s="4">
        <v>309</v>
      </c>
      <c r="C314" s="39" t="s">
        <v>712</v>
      </c>
      <c r="D314" s="4">
        <v>57</v>
      </c>
      <c r="E314" s="4">
        <v>9</v>
      </c>
      <c r="F314" s="4">
        <v>90</v>
      </c>
      <c r="G314" s="4">
        <v>22</v>
      </c>
      <c r="H314" s="4">
        <v>1</v>
      </c>
      <c r="I314" s="4">
        <v>4720</v>
      </c>
      <c r="J314" s="14" t="str">
        <f t="shared" si="12"/>
        <v>57 - 9 - 90 - 22 - 1 - 4720</v>
      </c>
      <c r="K314" s="4" t="s">
        <v>155</v>
      </c>
      <c r="L314" s="4" t="s">
        <v>688</v>
      </c>
      <c r="M314" s="37" t="s">
        <v>713</v>
      </c>
      <c r="N314" s="4">
        <v>4</v>
      </c>
      <c r="O314" s="39" t="s">
        <v>328</v>
      </c>
      <c r="P314" s="39" t="s">
        <v>123</v>
      </c>
      <c r="Q314" s="68" t="s">
        <v>33</v>
      </c>
      <c r="R314" s="99">
        <v>10</v>
      </c>
    </row>
    <row r="315" spans="2:18" ht="21">
      <c r="B315" s="4">
        <v>310</v>
      </c>
      <c r="C315" s="39" t="s">
        <v>714</v>
      </c>
      <c r="D315" s="4">
        <v>57</v>
      </c>
      <c r="E315" s="4">
        <v>9</v>
      </c>
      <c r="F315" s="4">
        <v>90</v>
      </c>
      <c r="G315" s="4">
        <v>22</v>
      </c>
      <c r="H315" s="4">
        <v>1</v>
      </c>
      <c r="I315" s="4">
        <v>4721</v>
      </c>
      <c r="J315" s="14" t="str">
        <f t="shared" si="12"/>
        <v>57 - 9 - 90 - 22 - 1 - 4721</v>
      </c>
      <c r="K315" s="4" t="s">
        <v>155</v>
      </c>
      <c r="L315" s="4" t="s">
        <v>688</v>
      </c>
      <c r="M315" s="37" t="s">
        <v>715</v>
      </c>
      <c r="N315" s="4">
        <v>4</v>
      </c>
      <c r="O315" s="39" t="s">
        <v>328</v>
      </c>
      <c r="P315" s="39" t="s">
        <v>123</v>
      </c>
      <c r="Q315" s="68" t="s">
        <v>33</v>
      </c>
      <c r="R315" s="99">
        <v>10</v>
      </c>
    </row>
    <row r="316" spans="2:18" ht="21">
      <c r="B316" s="4">
        <v>311</v>
      </c>
      <c r="C316" s="39" t="s">
        <v>716</v>
      </c>
      <c r="D316" s="4">
        <v>57</v>
      </c>
      <c r="E316" s="4">
        <v>9</v>
      </c>
      <c r="F316" s="4">
        <v>90</v>
      </c>
      <c r="G316" s="4">
        <v>22</v>
      </c>
      <c r="H316" s="4">
        <v>1</v>
      </c>
      <c r="I316" s="4">
        <v>4722</v>
      </c>
      <c r="J316" s="14" t="str">
        <f t="shared" si="12"/>
        <v>57 - 9 - 90 - 22 - 1 - 4722</v>
      </c>
      <c r="K316" s="4" t="s">
        <v>155</v>
      </c>
      <c r="L316" s="4" t="s">
        <v>688</v>
      </c>
      <c r="M316" s="37" t="s">
        <v>717</v>
      </c>
      <c r="N316" s="4">
        <v>4</v>
      </c>
      <c r="O316" s="39" t="s">
        <v>328</v>
      </c>
      <c r="P316" s="39" t="s">
        <v>123</v>
      </c>
      <c r="Q316" s="68" t="s">
        <v>33</v>
      </c>
      <c r="R316" s="99">
        <v>10</v>
      </c>
    </row>
    <row r="317" spans="2:18" ht="21">
      <c r="B317" s="4">
        <v>312</v>
      </c>
      <c r="C317" s="39" t="s">
        <v>718</v>
      </c>
      <c r="D317" s="4">
        <v>57</v>
      </c>
      <c r="E317" s="4">
        <v>9</v>
      </c>
      <c r="F317" s="4">
        <v>90</v>
      </c>
      <c r="G317" s="4">
        <v>22</v>
      </c>
      <c r="H317" s="4">
        <v>1</v>
      </c>
      <c r="I317" s="4">
        <v>4723</v>
      </c>
      <c r="J317" s="14" t="str">
        <f t="shared" si="12"/>
        <v>57 - 9 - 90 - 22 - 1 - 4723</v>
      </c>
      <c r="K317" s="4" t="s">
        <v>155</v>
      </c>
      <c r="L317" s="4" t="s">
        <v>688</v>
      </c>
      <c r="M317" s="37" t="s">
        <v>719</v>
      </c>
      <c r="N317" s="4">
        <v>8</v>
      </c>
      <c r="O317" s="39" t="s">
        <v>705</v>
      </c>
      <c r="P317" s="39" t="s">
        <v>123</v>
      </c>
      <c r="Q317" s="68" t="s">
        <v>33</v>
      </c>
      <c r="R317" s="99">
        <v>10</v>
      </c>
    </row>
    <row r="318" spans="2:18" ht="21">
      <c r="B318" s="4">
        <v>313</v>
      </c>
      <c r="C318" s="39" t="s">
        <v>720</v>
      </c>
      <c r="D318" s="4">
        <v>57</v>
      </c>
      <c r="E318" s="4">
        <v>9</v>
      </c>
      <c r="F318" s="4">
        <v>90</v>
      </c>
      <c r="G318" s="4">
        <v>22</v>
      </c>
      <c r="H318" s="4">
        <v>1</v>
      </c>
      <c r="I318" s="4">
        <v>4724</v>
      </c>
      <c r="J318" s="14" t="str">
        <f t="shared" si="12"/>
        <v>57 - 9 - 90 - 22 - 1 - 4724</v>
      </c>
      <c r="K318" s="4" t="s">
        <v>155</v>
      </c>
      <c r="L318" s="4" t="s">
        <v>688</v>
      </c>
      <c r="M318" s="37" t="s">
        <v>721</v>
      </c>
      <c r="N318" s="4">
        <v>3</v>
      </c>
      <c r="O318" s="39" t="s">
        <v>433</v>
      </c>
      <c r="P318" s="39" t="s">
        <v>123</v>
      </c>
      <c r="Q318" s="68" t="s">
        <v>33</v>
      </c>
      <c r="R318" s="99">
        <v>10</v>
      </c>
    </row>
    <row r="319" spans="2:18" ht="21">
      <c r="B319" s="4">
        <v>314</v>
      </c>
      <c r="C319" s="39" t="s">
        <v>722</v>
      </c>
      <c r="D319" s="4">
        <v>57</v>
      </c>
      <c r="E319" s="4">
        <v>9</v>
      </c>
      <c r="F319" s="4">
        <v>90</v>
      </c>
      <c r="G319" s="4">
        <v>11</v>
      </c>
      <c r="H319" s="4">
        <v>1</v>
      </c>
      <c r="I319" s="4">
        <v>4725</v>
      </c>
      <c r="J319" s="14" t="str">
        <f t="shared" si="12"/>
        <v>57 - 9 - 90 - 11 - 1 - 4725</v>
      </c>
      <c r="K319" s="4" t="s">
        <v>152</v>
      </c>
      <c r="L319" s="4" t="s">
        <v>688</v>
      </c>
      <c r="M319" s="37" t="s">
        <v>723</v>
      </c>
      <c r="N319" s="4">
        <v>4</v>
      </c>
      <c r="O319" s="39" t="s">
        <v>328</v>
      </c>
      <c r="P319" s="39" t="s">
        <v>123</v>
      </c>
      <c r="Q319" s="68" t="s">
        <v>33</v>
      </c>
      <c r="R319" s="99">
        <v>10</v>
      </c>
    </row>
    <row r="320" spans="2:18" ht="21">
      <c r="B320" s="4">
        <v>315</v>
      </c>
      <c r="C320" s="39" t="s">
        <v>724</v>
      </c>
      <c r="D320" s="4">
        <v>57</v>
      </c>
      <c r="E320" s="4">
        <v>9</v>
      </c>
      <c r="F320" s="4">
        <v>90</v>
      </c>
      <c r="G320" s="4">
        <v>11</v>
      </c>
      <c r="H320" s="4">
        <v>1</v>
      </c>
      <c r="I320" s="4">
        <v>4726</v>
      </c>
      <c r="J320" s="14" t="str">
        <f t="shared" si="12"/>
        <v>57 - 9 - 90 - 11 - 1 - 4726</v>
      </c>
      <c r="K320" s="4" t="s">
        <v>152</v>
      </c>
      <c r="L320" s="4" t="s">
        <v>688</v>
      </c>
      <c r="M320" s="37" t="s">
        <v>179</v>
      </c>
      <c r="N320" s="4">
        <v>9</v>
      </c>
      <c r="O320" s="39" t="s">
        <v>123</v>
      </c>
      <c r="P320" s="39" t="s">
        <v>123</v>
      </c>
      <c r="Q320" s="68" t="s">
        <v>33</v>
      </c>
      <c r="R320" s="99">
        <v>20</v>
      </c>
    </row>
    <row r="321" spans="1:18" s="137" customFormat="1" ht="21">
      <c r="A321" s="133">
        <v>1</v>
      </c>
      <c r="B321" s="4">
        <v>316</v>
      </c>
      <c r="C321" s="100" t="s">
        <v>731</v>
      </c>
      <c r="D321" s="134">
        <v>57</v>
      </c>
      <c r="E321" s="134">
        <v>9</v>
      </c>
      <c r="F321" s="134">
        <v>90</v>
      </c>
      <c r="G321" s="134">
        <v>11</v>
      </c>
      <c r="H321" s="134">
        <v>1</v>
      </c>
      <c r="I321" s="134">
        <v>4741</v>
      </c>
      <c r="J321" s="135" t="str">
        <f t="shared" si="12"/>
        <v>57 - 9 - 90 - 11 - 1 - 4741</v>
      </c>
      <c r="K321" s="100" t="s">
        <v>152</v>
      </c>
      <c r="L321" s="134" t="s">
        <v>688</v>
      </c>
      <c r="M321" s="136" t="s">
        <v>732</v>
      </c>
      <c r="N321" s="134">
        <v>1</v>
      </c>
      <c r="O321" s="100" t="s">
        <v>694</v>
      </c>
      <c r="P321" s="100" t="s">
        <v>126</v>
      </c>
      <c r="Q321" s="68" t="s">
        <v>33</v>
      </c>
      <c r="R321" s="99">
        <v>20</v>
      </c>
    </row>
  </sheetData>
  <sheetProtection/>
  <mergeCells count="14">
    <mergeCell ref="B2:R2"/>
    <mergeCell ref="A1:R1"/>
    <mergeCell ref="E3:E4"/>
    <mergeCell ref="M3:Q3"/>
    <mergeCell ref="F3:F4"/>
    <mergeCell ref="G3:G4"/>
    <mergeCell ref="H3:H4"/>
    <mergeCell ref="I3:I4"/>
    <mergeCell ref="J3:J4"/>
    <mergeCell ref="K3:K4"/>
    <mergeCell ref="A3:A4"/>
    <mergeCell ref="B3:B4"/>
    <mergeCell ref="C3:C4"/>
    <mergeCell ref="D3:D4"/>
  </mergeCells>
  <printOptions/>
  <pageMargins left="0.15748031496062992" right="0.15748031496062992" top="0.2362204724409449" bottom="0.15748031496062992" header="0.15748031496062992" footer="0.15748031496062992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F172"/>
  <sheetViews>
    <sheetView zoomScalePageLayoutView="0" workbookViewId="0" topLeftCell="A1">
      <pane xSplit="2" ySplit="4" topLeftCell="L16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72" sqref="O172"/>
    </sheetView>
  </sheetViews>
  <sheetFormatPr defaultColWidth="9.140625" defaultRowHeight="15"/>
  <cols>
    <col min="1" max="1" width="6.7109375" style="41" hidden="1" customWidth="1"/>
    <col min="2" max="2" width="4.7109375" style="38" customWidth="1"/>
    <col min="3" max="3" width="43.00390625" style="45" bestFit="1" customWidth="1"/>
    <col min="4" max="6" width="6.421875" style="41" bestFit="1" customWidth="1"/>
    <col min="7" max="7" width="6.421875" style="41" customWidth="1"/>
    <col min="8" max="8" width="5.57421875" style="41" customWidth="1"/>
    <col min="9" max="9" width="6.57421875" style="41" customWidth="1"/>
    <col min="10" max="10" width="22.57421875" style="60" bestFit="1" customWidth="1"/>
    <col min="11" max="11" width="10.00390625" style="41" customWidth="1"/>
    <col min="12" max="12" width="11.7109375" style="42" customWidth="1"/>
    <col min="13" max="13" width="12.421875" style="61" bestFit="1" customWidth="1"/>
    <col min="14" max="14" width="4.28125" style="62" bestFit="1" customWidth="1"/>
    <col min="15" max="15" width="10.57421875" style="60" bestFit="1" customWidth="1"/>
    <col min="16" max="16" width="10.140625" style="60" bestFit="1" customWidth="1"/>
    <col min="17" max="17" width="20.421875" style="19" bestFit="1" customWidth="1"/>
    <col min="18" max="18" width="5.8515625" style="19" bestFit="1" customWidth="1"/>
    <col min="19" max="19" width="16.57421875" style="19" customWidth="1"/>
    <col min="20" max="20" width="14.28125" style="19" customWidth="1"/>
    <col min="21" max="21" width="11.00390625" style="38" customWidth="1"/>
    <col min="22" max="22" width="16.421875" style="19" bestFit="1" customWidth="1"/>
    <col min="23" max="58" width="9.140625" style="19" customWidth="1"/>
    <col min="59" max="16384" width="9.140625" style="18" customWidth="1"/>
  </cols>
  <sheetData>
    <row r="1" spans="1:58" s="17" customFormat="1" ht="28.5">
      <c r="A1" s="148" t="s">
        <v>231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</row>
    <row r="2" spans="1:58" s="17" customFormat="1" ht="28.5">
      <c r="A2" s="74"/>
      <c r="B2" s="147" t="s">
        <v>667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</row>
    <row r="3" spans="1:58" s="10" customFormat="1" ht="42.75" customHeight="1">
      <c r="A3" s="143" t="s">
        <v>598</v>
      </c>
      <c r="B3" s="145" t="s">
        <v>0</v>
      </c>
      <c r="C3" s="146" t="s">
        <v>4</v>
      </c>
      <c r="D3" s="139" t="s">
        <v>600</v>
      </c>
      <c r="E3" s="139" t="s">
        <v>596</v>
      </c>
      <c r="F3" s="139" t="s">
        <v>601</v>
      </c>
      <c r="G3" s="139" t="s">
        <v>602</v>
      </c>
      <c r="H3" s="139" t="s">
        <v>232</v>
      </c>
      <c r="I3" s="139" t="s">
        <v>597</v>
      </c>
      <c r="J3" s="141" t="s">
        <v>3</v>
      </c>
      <c r="K3" s="142" t="s">
        <v>162</v>
      </c>
      <c r="L3" s="88" t="s">
        <v>232</v>
      </c>
      <c r="M3" s="153" t="s">
        <v>233</v>
      </c>
      <c r="N3" s="153"/>
      <c r="O3" s="153"/>
      <c r="P3" s="153"/>
      <c r="Q3" s="152" t="s">
        <v>609</v>
      </c>
      <c r="R3" s="152"/>
      <c r="S3" s="152"/>
      <c r="T3" s="152" t="s">
        <v>613</v>
      </c>
      <c r="U3" s="152"/>
      <c r="V3" s="152" t="s">
        <v>614</v>
      </c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</row>
    <row r="4" spans="1:58" s="10" customFormat="1" ht="42.75" customHeight="1">
      <c r="A4" s="144"/>
      <c r="B4" s="145"/>
      <c r="C4" s="146"/>
      <c r="D4" s="140"/>
      <c r="E4" s="140"/>
      <c r="F4" s="140"/>
      <c r="G4" s="140"/>
      <c r="H4" s="140"/>
      <c r="I4" s="140"/>
      <c r="J4" s="141"/>
      <c r="K4" s="142"/>
      <c r="L4" s="88" t="s">
        <v>239</v>
      </c>
      <c r="M4" s="89" t="s">
        <v>163</v>
      </c>
      <c r="N4" s="87" t="s">
        <v>164</v>
      </c>
      <c r="O4" s="87" t="s">
        <v>165</v>
      </c>
      <c r="P4" s="87" t="s">
        <v>1</v>
      </c>
      <c r="Q4" s="86" t="s">
        <v>610</v>
      </c>
      <c r="R4" s="86" t="s">
        <v>611</v>
      </c>
      <c r="S4" s="86" t="s">
        <v>612</v>
      </c>
      <c r="T4" s="84" t="s">
        <v>616</v>
      </c>
      <c r="U4" s="85" t="s">
        <v>615</v>
      </c>
      <c r="V4" s="152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</row>
    <row r="5" spans="1:58" s="78" customFormat="1" ht="36">
      <c r="A5" s="82">
        <v>69</v>
      </c>
      <c r="B5" s="90" t="s">
        <v>599</v>
      </c>
      <c r="C5" s="79"/>
      <c r="D5" s="79"/>
      <c r="E5" s="79"/>
      <c r="F5" s="79"/>
      <c r="G5" s="79"/>
      <c r="H5" s="79"/>
      <c r="I5" s="79"/>
      <c r="J5" s="80"/>
      <c r="K5" s="95"/>
      <c r="L5" s="80"/>
      <c r="M5" s="79"/>
      <c r="N5" s="79"/>
      <c r="O5" s="80"/>
      <c r="P5" s="80"/>
      <c r="Q5" s="81"/>
      <c r="R5" s="81"/>
      <c r="S5" s="81"/>
      <c r="T5" s="81"/>
      <c r="U5" s="76"/>
      <c r="V5" s="81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</row>
    <row r="6" spans="1:58" s="19" customFormat="1" ht="24.75" customHeight="1">
      <c r="A6" s="38"/>
      <c r="B6" s="4">
        <v>1</v>
      </c>
      <c r="C6" s="54" t="s">
        <v>567</v>
      </c>
      <c r="D6" s="3">
        <v>55</v>
      </c>
      <c r="E6" s="3">
        <v>9</v>
      </c>
      <c r="F6" s="3">
        <v>90</v>
      </c>
      <c r="G6" s="3">
        <v>22</v>
      </c>
      <c r="H6" s="3">
        <v>1</v>
      </c>
      <c r="I6" s="3">
        <v>3246</v>
      </c>
      <c r="J6" s="14" t="str">
        <f aca="true" t="shared" si="0" ref="J6:J37">D6&amp;" - "&amp;E6&amp;" - "&amp;F6&amp;" - "&amp;G6&amp;" - "&amp;H6&amp;" - "&amp;I6</f>
        <v>55 - 9 - 90 - 22 - 1 - 3246</v>
      </c>
      <c r="K6" s="3" t="s">
        <v>155</v>
      </c>
      <c r="L6" s="3" t="s">
        <v>234</v>
      </c>
      <c r="M6" s="3" t="s">
        <v>253</v>
      </c>
      <c r="N6" s="3">
        <v>4</v>
      </c>
      <c r="O6" s="3" t="s">
        <v>185</v>
      </c>
      <c r="P6" s="117" t="s">
        <v>47</v>
      </c>
      <c r="Q6" s="11"/>
      <c r="R6" s="11"/>
      <c r="S6" s="11"/>
      <c r="T6" s="11"/>
      <c r="U6" s="14"/>
      <c r="V6" s="11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</row>
    <row r="7" spans="1:22" s="19" customFormat="1" ht="24.75" customHeight="1">
      <c r="A7" s="41"/>
      <c r="B7" s="4">
        <v>2</v>
      </c>
      <c r="C7" s="56" t="s">
        <v>263</v>
      </c>
      <c r="D7" s="4">
        <v>55</v>
      </c>
      <c r="E7" s="12">
        <v>9</v>
      </c>
      <c r="F7" s="4">
        <v>90</v>
      </c>
      <c r="G7" s="13" t="s">
        <v>18</v>
      </c>
      <c r="H7" s="13" t="s">
        <v>5</v>
      </c>
      <c r="I7" s="13" t="s">
        <v>274</v>
      </c>
      <c r="J7" s="14" t="str">
        <f t="shared" si="0"/>
        <v>55 - 9 - 90 - 22 - 1 - 1476</v>
      </c>
      <c r="K7" s="13" t="s">
        <v>155</v>
      </c>
      <c r="L7" s="13" t="s">
        <v>234</v>
      </c>
      <c r="M7" s="57" t="s">
        <v>264</v>
      </c>
      <c r="N7" s="58">
        <v>2</v>
      </c>
      <c r="O7" s="58" t="s">
        <v>114</v>
      </c>
      <c r="P7" s="115" t="s">
        <v>121</v>
      </c>
      <c r="Q7" s="51"/>
      <c r="R7" s="54"/>
      <c r="S7" s="54"/>
      <c r="T7" s="54"/>
      <c r="U7" s="3"/>
      <c r="V7" s="54"/>
    </row>
    <row r="8" spans="1:22" s="19" customFormat="1" ht="24.75" customHeight="1">
      <c r="A8" s="18"/>
      <c r="B8" s="4">
        <v>3</v>
      </c>
      <c r="C8" s="56" t="s">
        <v>278</v>
      </c>
      <c r="D8" s="4">
        <v>55</v>
      </c>
      <c r="E8" s="12">
        <v>9</v>
      </c>
      <c r="F8" s="4">
        <v>90</v>
      </c>
      <c r="G8" s="13" t="s">
        <v>18</v>
      </c>
      <c r="H8" s="13" t="s">
        <v>5</v>
      </c>
      <c r="I8" s="13" t="s">
        <v>275</v>
      </c>
      <c r="J8" s="14" t="str">
        <f t="shared" si="0"/>
        <v>55 - 9 - 90 - 22 - 1 - 1477</v>
      </c>
      <c r="K8" s="13" t="s">
        <v>155</v>
      </c>
      <c r="L8" s="13" t="s">
        <v>234</v>
      </c>
      <c r="M8" s="57" t="s">
        <v>201</v>
      </c>
      <c r="N8" s="58">
        <v>2</v>
      </c>
      <c r="O8" s="58" t="s">
        <v>114</v>
      </c>
      <c r="P8" s="115" t="s">
        <v>121</v>
      </c>
      <c r="Q8" s="54"/>
      <c r="R8" s="54"/>
      <c r="S8" s="54"/>
      <c r="T8" s="54"/>
      <c r="U8" s="3"/>
      <c r="V8" s="54"/>
    </row>
    <row r="9" spans="1:22" s="19" customFormat="1" ht="24.75" customHeight="1">
      <c r="A9" s="18"/>
      <c r="B9" s="4">
        <v>4</v>
      </c>
      <c r="C9" s="56" t="s">
        <v>265</v>
      </c>
      <c r="D9" s="4">
        <v>55</v>
      </c>
      <c r="E9" s="12">
        <v>9</v>
      </c>
      <c r="F9" s="4">
        <v>90</v>
      </c>
      <c r="G9" s="13" t="s">
        <v>18</v>
      </c>
      <c r="H9" s="13" t="s">
        <v>5</v>
      </c>
      <c r="I9" s="13" t="s">
        <v>276</v>
      </c>
      <c r="J9" s="14" t="str">
        <f t="shared" si="0"/>
        <v>55 - 9 - 90 - 22 - 1 - 1478</v>
      </c>
      <c r="K9" s="13" t="s">
        <v>155</v>
      </c>
      <c r="L9" s="13" t="s">
        <v>234</v>
      </c>
      <c r="M9" s="106">
        <v>29</v>
      </c>
      <c r="N9" s="58">
        <v>2</v>
      </c>
      <c r="O9" s="58" t="s">
        <v>266</v>
      </c>
      <c r="P9" s="115" t="s">
        <v>121</v>
      </c>
      <c r="Q9" s="54"/>
      <c r="R9" s="54"/>
      <c r="S9" s="54"/>
      <c r="T9" s="54"/>
      <c r="U9" s="3"/>
      <c r="V9" s="54"/>
    </row>
    <row r="10" spans="1:22" s="19" customFormat="1" ht="24.75" customHeight="1">
      <c r="A10" s="18"/>
      <c r="B10" s="4">
        <v>5</v>
      </c>
      <c r="C10" s="56" t="s">
        <v>267</v>
      </c>
      <c r="D10" s="4">
        <v>55</v>
      </c>
      <c r="E10" s="12">
        <v>9</v>
      </c>
      <c r="F10" s="4">
        <v>90</v>
      </c>
      <c r="G10" s="13" t="s">
        <v>18</v>
      </c>
      <c r="H10" s="13" t="s">
        <v>5</v>
      </c>
      <c r="I10" s="13" t="s">
        <v>277</v>
      </c>
      <c r="J10" s="14" t="str">
        <f t="shared" si="0"/>
        <v>55 - 9 - 90 - 22 - 1 - 1479</v>
      </c>
      <c r="K10" s="13" t="s">
        <v>155</v>
      </c>
      <c r="L10" s="13" t="s">
        <v>234</v>
      </c>
      <c r="M10" s="107">
        <v>1</v>
      </c>
      <c r="N10" s="58">
        <v>7</v>
      </c>
      <c r="O10" s="58" t="s">
        <v>114</v>
      </c>
      <c r="P10" s="115" t="s">
        <v>121</v>
      </c>
      <c r="Q10" s="54"/>
      <c r="R10" s="54"/>
      <c r="S10" s="54"/>
      <c r="T10" s="54"/>
      <c r="U10" s="3"/>
      <c r="V10" s="54"/>
    </row>
    <row r="11" spans="1:22" s="19" customFormat="1" ht="24.75" customHeight="1">
      <c r="A11" s="18"/>
      <c r="B11" s="4">
        <v>6</v>
      </c>
      <c r="C11" s="55" t="s">
        <v>535</v>
      </c>
      <c r="D11" s="3">
        <v>55</v>
      </c>
      <c r="E11" s="3">
        <v>9</v>
      </c>
      <c r="F11" s="3">
        <v>90</v>
      </c>
      <c r="G11" s="3">
        <v>22</v>
      </c>
      <c r="H11" s="3">
        <v>1</v>
      </c>
      <c r="I11" s="3">
        <v>2210</v>
      </c>
      <c r="J11" s="3" t="str">
        <f t="shared" si="0"/>
        <v>55 - 9 - 90 - 22 - 1 - 2210</v>
      </c>
      <c r="K11" s="3" t="s">
        <v>155</v>
      </c>
      <c r="L11" s="3" t="s">
        <v>234</v>
      </c>
      <c r="M11" s="3" t="s">
        <v>301</v>
      </c>
      <c r="N11" s="3">
        <v>8</v>
      </c>
      <c r="O11" s="3" t="s">
        <v>262</v>
      </c>
      <c r="P11" s="117" t="s">
        <v>121</v>
      </c>
      <c r="Q11" s="54"/>
      <c r="R11" s="54"/>
      <c r="S11" s="54"/>
      <c r="T11" s="54"/>
      <c r="U11" s="3"/>
      <c r="V11" s="54"/>
    </row>
    <row r="12" spans="1:22" s="19" customFormat="1" ht="24.75" customHeight="1">
      <c r="A12" s="18"/>
      <c r="B12" s="4">
        <v>7</v>
      </c>
      <c r="C12" s="55" t="s">
        <v>322</v>
      </c>
      <c r="D12" s="49">
        <v>55</v>
      </c>
      <c r="E12" s="49">
        <v>9</v>
      </c>
      <c r="F12" s="49">
        <v>90</v>
      </c>
      <c r="G12" s="49">
        <v>22</v>
      </c>
      <c r="H12" s="49">
        <v>1</v>
      </c>
      <c r="I12" s="49">
        <v>2341</v>
      </c>
      <c r="J12" s="3" t="str">
        <f t="shared" si="0"/>
        <v>55 - 9 - 90 - 22 - 1 - 2341</v>
      </c>
      <c r="K12" s="49" t="s">
        <v>155</v>
      </c>
      <c r="L12" s="49" t="s">
        <v>234</v>
      </c>
      <c r="M12" s="104">
        <v>7</v>
      </c>
      <c r="N12" s="49">
        <v>6</v>
      </c>
      <c r="O12" s="49" t="s">
        <v>258</v>
      </c>
      <c r="P12" s="118" t="s">
        <v>121</v>
      </c>
      <c r="Q12" s="54"/>
      <c r="R12" s="54"/>
      <c r="S12" s="54"/>
      <c r="T12" s="54"/>
      <c r="U12" s="3"/>
      <c r="V12" s="54"/>
    </row>
    <row r="13" spans="1:22" s="19" customFormat="1" ht="24.75" customHeight="1">
      <c r="A13" s="18"/>
      <c r="B13" s="4">
        <v>8</v>
      </c>
      <c r="C13" s="55" t="s">
        <v>323</v>
      </c>
      <c r="D13" s="49">
        <v>55</v>
      </c>
      <c r="E13" s="49">
        <v>9</v>
      </c>
      <c r="F13" s="49">
        <v>90</v>
      </c>
      <c r="G13" s="49">
        <v>22</v>
      </c>
      <c r="H13" s="49">
        <v>1</v>
      </c>
      <c r="I13" s="49">
        <v>2342</v>
      </c>
      <c r="J13" s="3" t="str">
        <f t="shared" si="0"/>
        <v>55 - 9 - 90 - 22 - 1 - 2342</v>
      </c>
      <c r="K13" s="49" t="s">
        <v>155</v>
      </c>
      <c r="L13" s="49" t="s">
        <v>234</v>
      </c>
      <c r="M13" s="52" t="s">
        <v>218</v>
      </c>
      <c r="N13" s="49">
        <v>7</v>
      </c>
      <c r="O13" s="49" t="s">
        <v>324</v>
      </c>
      <c r="P13" s="118" t="s">
        <v>121</v>
      </c>
      <c r="Q13" s="54"/>
      <c r="R13" s="54"/>
      <c r="S13" s="54"/>
      <c r="T13" s="54"/>
      <c r="U13" s="3"/>
      <c r="V13" s="54"/>
    </row>
    <row r="14" spans="1:22" s="19" customFormat="1" ht="24.75" customHeight="1">
      <c r="A14" s="18"/>
      <c r="B14" s="4">
        <v>9</v>
      </c>
      <c r="C14" s="55" t="s">
        <v>397</v>
      </c>
      <c r="D14" s="49">
        <v>55</v>
      </c>
      <c r="E14" s="49">
        <v>9</v>
      </c>
      <c r="F14" s="49">
        <v>90</v>
      </c>
      <c r="G14" s="49">
        <v>22</v>
      </c>
      <c r="H14" s="49">
        <v>1</v>
      </c>
      <c r="I14" s="49">
        <v>2401</v>
      </c>
      <c r="J14" s="3" t="str">
        <f t="shared" si="0"/>
        <v>55 - 9 - 90 - 22 - 1 - 2401</v>
      </c>
      <c r="K14" s="49" t="s">
        <v>155</v>
      </c>
      <c r="L14" s="49" t="s">
        <v>234</v>
      </c>
      <c r="M14" s="52" t="s">
        <v>398</v>
      </c>
      <c r="N14" s="49">
        <v>8</v>
      </c>
      <c r="O14" s="49" t="s">
        <v>258</v>
      </c>
      <c r="P14" s="118" t="s">
        <v>121</v>
      </c>
      <c r="Q14" s="54"/>
      <c r="R14" s="54"/>
      <c r="S14" s="54"/>
      <c r="T14" s="54"/>
      <c r="U14" s="3"/>
      <c r="V14" s="54"/>
    </row>
    <row r="15" spans="1:22" s="19" customFormat="1" ht="24.75" customHeight="1">
      <c r="A15" s="18"/>
      <c r="B15" s="4">
        <v>10</v>
      </c>
      <c r="C15" s="55" t="s">
        <v>399</v>
      </c>
      <c r="D15" s="49">
        <v>55</v>
      </c>
      <c r="E15" s="49">
        <v>9</v>
      </c>
      <c r="F15" s="49">
        <v>90</v>
      </c>
      <c r="G15" s="49">
        <v>22</v>
      </c>
      <c r="H15" s="49">
        <v>1</v>
      </c>
      <c r="I15" s="49">
        <v>2402</v>
      </c>
      <c r="J15" s="3" t="str">
        <f t="shared" si="0"/>
        <v>55 - 9 - 90 - 22 - 1 - 2402</v>
      </c>
      <c r="K15" s="49" t="s">
        <v>155</v>
      </c>
      <c r="L15" s="49" t="s">
        <v>234</v>
      </c>
      <c r="M15" s="104">
        <v>62</v>
      </c>
      <c r="N15" s="49">
        <v>5</v>
      </c>
      <c r="O15" s="49" t="s">
        <v>258</v>
      </c>
      <c r="P15" s="118" t="s">
        <v>121</v>
      </c>
      <c r="Q15" s="54"/>
      <c r="R15" s="54"/>
      <c r="S15" s="54"/>
      <c r="T15" s="54"/>
      <c r="U15" s="3"/>
      <c r="V15" s="54"/>
    </row>
    <row r="16" spans="1:22" s="19" customFormat="1" ht="24.75" customHeight="1">
      <c r="A16" s="18"/>
      <c r="B16" s="4">
        <v>11</v>
      </c>
      <c r="C16" s="55" t="s">
        <v>400</v>
      </c>
      <c r="D16" s="49">
        <v>55</v>
      </c>
      <c r="E16" s="49">
        <v>9</v>
      </c>
      <c r="F16" s="49">
        <v>90</v>
      </c>
      <c r="G16" s="49">
        <v>22</v>
      </c>
      <c r="H16" s="49">
        <v>1</v>
      </c>
      <c r="I16" s="49">
        <v>2403</v>
      </c>
      <c r="J16" s="3" t="str">
        <f t="shared" si="0"/>
        <v>55 - 9 - 90 - 22 - 1 - 2403</v>
      </c>
      <c r="K16" s="49" t="s">
        <v>155</v>
      </c>
      <c r="L16" s="49" t="s">
        <v>234</v>
      </c>
      <c r="M16" s="52" t="s">
        <v>177</v>
      </c>
      <c r="N16" s="49">
        <v>2</v>
      </c>
      <c r="O16" s="49" t="s">
        <v>258</v>
      </c>
      <c r="P16" s="118" t="s">
        <v>121</v>
      </c>
      <c r="Q16" s="54"/>
      <c r="R16" s="54"/>
      <c r="S16" s="54"/>
      <c r="T16" s="54"/>
      <c r="U16" s="3"/>
      <c r="V16" s="54"/>
    </row>
    <row r="17" spans="1:22" s="19" customFormat="1" ht="24.75" customHeight="1">
      <c r="A17" s="18"/>
      <c r="B17" s="4">
        <v>12</v>
      </c>
      <c r="C17" s="55" t="s">
        <v>401</v>
      </c>
      <c r="D17" s="49">
        <v>55</v>
      </c>
      <c r="E17" s="49">
        <v>9</v>
      </c>
      <c r="F17" s="49">
        <v>90</v>
      </c>
      <c r="G17" s="49">
        <v>22</v>
      </c>
      <c r="H17" s="49">
        <v>1</v>
      </c>
      <c r="I17" s="49">
        <v>2404</v>
      </c>
      <c r="J17" s="3" t="str">
        <f t="shared" si="0"/>
        <v>55 - 9 - 90 - 22 - 1 - 2404</v>
      </c>
      <c r="K17" s="49" t="s">
        <v>155</v>
      </c>
      <c r="L17" s="49" t="s">
        <v>234</v>
      </c>
      <c r="M17" s="104">
        <v>37</v>
      </c>
      <c r="N17" s="49">
        <v>6</v>
      </c>
      <c r="O17" s="49" t="s">
        <v>258</v>
      </c>
      <c r="P17" s="118" t="s">
        <v>121</v>
      </c>
      <c r="Q17" s="54"/>
      <c r="R17" s="54"/>
      <c r="S17" s="54"/>
      <c r="T17" s="54"/>
      <c r="U17" s="3"/>
      <c r="V17" s="54"/>
    </row>
    <row r="18" spans="1:22" s="19" customFormat="1" ht="24.75" customHeight="1">
      <c r="A18" s="18"/>
      <c r="B18" s="4">
        <v>13</v>
      </c>
      <c r="C18" s="55" t="s">
        <v>402</v>
      </c>
      <c r="D18" s="49">
        <v>55</v>
      </c>
      <c r="E18" s="49">
        <v>9</v>
      </c>
      <c r="F18" s="49">
        <v>90</v>
      </c>
      <c r="G18" s="49">
        <v>22</v>
      </c>
      <c r="H18" s="49">
        <v>1</v>
      </c>
      <c r="I18" s="49">
        <v>2405</v>
      </c>
      <c r="J18" s="3" t="str">
        <f t="shared" si="0"/>
        <v>55 - 9 - 90 - 22 - 1 - 2405</v>
      </c>
      <c r="K18" s="49" t="s">
        <v>155</v>
      </c>
      <c r="L18" s="49" t="s">
        <v>234</v>
      </c>
      <c r="M18" s="52" t="s">
        <v>403</v>
      </c>
      <c r="N18" s="49">
        <v>9</v>
      </c>
      <c r="O18" s="49" t="s">
        <v>258</v>
      </c>
      <c r="P18" s="118" t="s">
        <v>121</v>
      </c>
      <c r="Q18" s="54"/>
      <c r="R18" s="54"/>
      <c r="S18" s="54"/>
      <c r="T18" s="54"/>
      <c r="U18" s="3"/>
      <c r="V18" s="54"/>
    </row>
    <row r="19" spans="1:22" s="19" customFormat="1" ht="24.75" customHeight="1">
      <c r="A19" s="18"/>
      <c r="B19" s="4">
        <v>14</v>
      </c>
      <c r="C19" s="55" t="s">
        <v>404</v>
      </c>
      <c r="D19" s="49">
        <v>55</v>
      </c>
      <c r="E19" s="49">
        <v>9</v>
      </c>
      <c r="F19" s="49">
        <v>90</v>
      </c>
      <c r="G19" s="49">
        <v>22</v>
      </c>
      <c r="H19" s="49">
        <v>1</v>
      </c>
      <c r="I19" s="49">
        <v>2406</v>
      </c>
      <c r="J19" s="3" t="str">
        <f t="shared" si="0"/>
        <v>55 - 9 - 90 - 22 - 1 - 2406</v>
      </c>
      <c r="K19" s="49" t="s">
        <v>155</v>
      </c>
      <c r="L19" s="49" t="s">
        <v>234</v>
      </c>
      <c r="M19" s="52" t="s">
        <v>287</v>
      </c>
      <c r="N19" s="49">
        <v>2</v>
      </c>
      <c r="O19" s="49" t="s">
        <v>405</v>
      </c>
      <c r="P19" s="118" t="s">
        <v>121</v>
      </c>
      <c r="Q19" s="54"/>
      <c r="R19" s="54"/>
      <c r="S19" s="54"/>
      <c r="T19" s="54"/>
      <c r="U19" s="3"/>
      <c r="V19" s="54"/>
    </row>
    <row r="20" spans="1:22" s="19" customFormat="1" ht="24.75" customHeight="1">
      <c r="A20" s="18"/>
      <c r="B20" s="4">
        <v>15</v>
      </c>
      <c r="C20" s="55" t="s">
        <v>406</v>
      </c>
      <c r="D20" s="49">
        <v>55</v>
      </c>
      <c r="E20" s="49">
        <v>9</v>
      </c>
      <c r="F20" s="49">
        <v>90</v>
      </c>
      <c r="G20" s="49">
        <v>22</v>
      </c>
      <c r="H20" s="49">
        <v>1</v>
      </c>
      <c r="I20" s="49">
        <v>2407</v>
      </c>
      <c r="J20" s="3" t="str">
        <f t="shared" si="0"/>
        <v>55 - 9 - 90 - 22 - 1 - 2407</v>
      </c>
      <c r="K20" s="49" t="s">
        <v>155</v>
      </c>
      <c r="L20" s="49" t="s">
        <v>234</v>
      </c>
      <c r="M20" s="104">
        <v>35</v>
      </c>
      <c r="N20" s="49">
        <v>5</v>
      </c>
      <c r="O20" s="49" t="s">
        <v>405</v>
      </c>
      <c r="P20" s="118" t="s">
        <v>121</v>
      </c>
      <c r="Q20" s="54"/>
      <c r="R20" s="54"/>
      <c r="S20" s="54"/>
      <c r="T20" s="54"/>
      <c r="U20" s="3"/>
      <c r="V20" s="54"/>
    </row>
    <row r="21" spans="1:22" s="19" customFormat="1" ht="24.75" customHeight="1">
      <c r="A21" s="18"/>
      <c r="B21" s="4">
        <v>16</v>
      </c>
      <c r="C21" s="55" t="s">
        <v>407</v>
      </c>
      <c r="D21" s="49">
        <v>55</v>
      </c>
      <c r="E21" s="49">
        <v>9</v>
      </c>
      <c r="F21" s="49">
        <v>90</v>
      </c>
      <c r="G21" s="49">
        <v>22</v>
      </c>
      <c r="H21" s="49">
        <v>1</v>
      </c>
      <c r="I21" s="49">
        <v>2408</v>
      </c>
      <c r="J21" s="3" t="str">
        <f t="shared" si="0"/>
        <v>55 - 9 - 90 - 22 - 1 - 2408</v>
      </c>
      <c r="K21" s="49" t="s">
        <v>155</v>
      </c>
      <c r="L21" s="49" t="s">
        <v>234</v>
      </c>
      <c r="M21" s="52" t="s">
        <v>230</v>
      </c>
      <c r="N21" s="49">
        <v>8</v>
      </c>
      <c r="O21" s="49" t="s">
        <v>405</v>
      </c>
      <c r="P21" s="118" t="s">
        <v>121</v>
      </c>
      <c r="Q21" s="54"/>
      <c r="R21" s="54"/>
      <c r="S21" s="54"/>
      <c r="T21" s="54"/>
      <c r="U21" s="3"/>
      <c r="V21" s="54"/>
    </row>
    <row r="22" spans="1:22" s="19" customFormat="1" ht="24.75" customHeight="1">
      <c r="A22" s="18"/>
      <c r="B22" s="4">
        <v>17</v>
      </c>
      <c r="C22" s="55" t="s">
        <v>408</v>
      </c>
      <c r="D22" s="49">
        <v>55</v>
      </c>
      <c r="E22" s="49">
        <v>9</v>
      </c>
      <c r="F22" s="49">
        <v>90</v>
      </c>
      <c r="G22" s="49">
        <v>22</v>
      </c>
      <c r="H22" s="49">
        <v>1</v>
      </c>
      <c r="I22" s="49">
        <v>2409</v>
      </c>
      <c r="J22" s="3" t="str">
        <f t="shared" si="0"/>
        <v>55 - 9 - 90 - 22 - 1 - 2409</v>
      </c>
      <c r="K22" s="49" t="s">
        <v>155</v>
      </c>
      <c r="L22" s="49" t="s">
        <v>234</v>
      </c>
      <c r="M22" s="104">
        <v>69</v>
      </c>
      <c r="N22" s="49">
        <v>3</v>
      </c>
      <c r="O22" s="49" t="s">
        <v>59</v>
      </c>
      <c r="P22" s="118" t="s">
        <v>121</v>
      </c>
      <c r="Q22" s="54"/>
      <c r="R22" s="54"/>
      <c r="S22" s="54"/>
      <c r="T22" s="54"/>
      <c r="U22" s="3"/>
      <c r="V22" s="54"/>
    </row>
    <row r="23" spans="1:22" s="19" customFormat="1" ht="24.75" customHeight="1">
      <c r="A23" s="18"/>
      <c r="B23" s="4">
        <v>18</v>
      </c>
      <c r="C23" s="55" t="s">
        <v>411</v>
      </c>
      <c r="D23" s="49">
        <v>55</v>
      </c>
      <c r="E23" s="49">
        <v>9</v>
      </c>
      <c r="F23" s="49">
        <v>90</v>
      </c>
      <c r="G23" s="49">
        <v>22</v>
      </c>
      <c r="H23" s="49">
        <v>1</v>
      </c>
      <c r="I23" s="49">
        <v>2410</v>
      </c>
      <c r="J23" s="3" t="str">
        <f t="shared" si="0"/>
        <v>55 - 9 - 90 - 22 - 1 - 2410</v>
      </c>
      <c r="K23" s="49" t="s">
        <v>155</v>
      </c>
      <c r="L23" s="49" t="s">
        <v>234</v>
      </c>
      <c r="M23" s="104">
        <v>60</v>
      </c>
      <c r="N23" s="49">
        <v>9</v>
      </c>
      <c r="O23" s="49" t="s">
        <v>409</v>
      </c>
      <c r="P23" s="118" t="s">
        <v>121</v>
      </c>
      <c r="Q23" s="54"/>
      <c r="R23" s="54"/>
      <c r="S23" s="54"/>
      <c r="T23" s="54"/>
      <c r="U23" s="3"/>
      <c r="V23" s="54"/>
    </row>
    <row r="24" spans="1:22" s="19" customFormat="1" ht="24.75" customHeight="1">
      <c r="A24" s="18"/>
      <c r="B24" s="4">
        <v>19</v>
      </c>
      <c r="C24" s="55" t="s">
        <v>410</v>
      </c>
      <c r="D24" s="49">
        <v>55</v>
      </c>
      <c r="E24" s="49">
        <v>9</v>
      </c>
      <c r="F24" s="49">
        <v>90</v>
      </c>
      <c r="G24" s="49">
        <v>22</v>
      </c>
      <c r="H24" s="49">
        <v>1</v>
      </c>
      <c r="I24" s="49">
        <v>2411</v>
      </c>
      <c r="J24" s="3" t="str">
        <f t="shared" si="0"/>
        <v>55 - 9 - 90 - 22 - 1 - 2411</v>
      </c>
      <c r="K24" s="49" t="s">
        <v>155</v>
      </c>
      <c r="L24" s="49" t="s">
        <v>234</v>
      </c>
      <c r="M24" s="52" t="s">
        <v>205</v>
      </c>
      <c r="N24" s="49">
        <v>9</v>
      </c>
      <c r="O24" s="49" t="s">
        <v>409</v>
      </c>
      <c r="P24" s="118" t="s">
        <v>121</v>
      </c>
      <c r="Q24" s="54"/>
      <c r="R24" s="54"/>
      <c r="S24" s="54"/>
      <c r="T24" s="54"/>
      <c r="U24" s="3"/>
      <c r="V24" s="54"/>
    </row>
    <row r="25" spans="1:22" s="19" customFormat="1" ht="24.75" customHeight="1">
      <c r="A25" s="18"/>
      <c r="B25" s="4">
        <v>20</v>
      </c>
      <c r="C25" s="55" t="s">
        <v>412</v>
      </c>
      <c r="D25" s="49">
        <v>55</v>
      </c>
      <c r="E25" s="49">
        <v>9</v>
      </c>
      <c r="F25" s="49">
        <v>90</v>
      </c>
      <c r="G25" s="49">
        <v>22</v>
      </c>
      <c r="H25" s="49">
        <v>1</v>
      </c>
      <c r="I25" s="49">
        <v>2412</v>
      </c>
      <c r="J25" s="3" t="str">
        <f t="shared" si="0"/>
        <v>55 - 9 - 90 - 22 - 1 - 2412</v>
      </c>
      <c r="K25" s="49" t="s">
        <v>155</v>
      </c>
      <c r="L25" s="49" t="s">
        <v>234</v>
      </c>
      <c r="M25" s="104">
        <v>81</v>
      </c>
      <c r="N25" s="49">
        <v>1</v>
      </c>
      <c r="O25" s="49" t="s">
        <v>168</v>
      </c>
      <c r="P25" s="118" t="s">
        <v>121</v>
      </c>
      <c r="Q25" s="54"/>
      <c r="R25" s="54"/>
      <c r="S25" s="54"/>
      <c r="T25" s="54"/>
      <c r="U25" s="3"/>
      <c r="V25" s="54"/>
    </row>
    <row r="26" spans="1:22" s="19" customFormat="1" ht="24.75" customHeight="1">
      <c r="A26" s="18"/>
      <c r="B26" s="4">
        <v>21</v>
      </c>
      <c r="C26" s="55" t="s">
        <v>413</v>
      </c>
      <c r="D26" s="49">
        <v>55</v>
      </c>
      <c r="E26" s="49">
        <v>9</v>
      </c>
      <c r="F26" s="49">
        <v>90</v>
      </c>
      <c r="G26" s="49">
        <v>22</v>
      </c>
      <c r="H26" s="49">
        <v>1</v>
      </c>
      <c r="I26" s="49">
        <v>2413</v>
      </c>
      <c r="J26" s="3" t="str">
        <f t="shared" si="0"/>
        <v>55 - 9 - 90 - 22 - 1 - 2413</v>
      </c>
      <c r="K26" s="49" t="s">
        <v>155</v>
      </c>
      <c r="L26" s="49" t="s">
        <v>234</v>
      </c>
      <c r="M26" s="104">
        <v>32</v>
      </c>
      <c r="N26" s="49">
        <v>1</v>
      </c>
      <c r="O26" s="49" t="s">
        <v>117</v>
      </c>
      <c r="P26" s="118" t="s">
        <v>121</v>
      </c>
      <c r="Q26" s="54"/>
      <c r="R26" s="54"/>
      <c r="S26" s="54"/>
      <c r="T26" s="54"/>
      <c r="U26" s="3"/>
      <c r="V26" s="54"/>
    </row>
    <row r="27" spans="1:22" s="19" customFormat="1" ht="24.75" customHeight="1">
      <c r="A27" s="18"/>
      <c r="B27" s="4">
        <v>22</v>
      </c>
      <c r="C27" s="55" t="s">
        <v>414</v>
      </c>
      <c r="D27" s="49">
        <v>55</v>
      </c>
      <c r="E27" s="49">
        <v>9</v>
      </c>
      <c r="F27" s="49">
        <v>90</v>
      </c>
      <c r="G27" s="49">
        <v>22</v>
      </c>
      <c r="H27" s="49">
        <v>1</v>
      </c>
      <c r="I27" s="49">
        <v>2414</v>
      </c>
      <c r="J27" s="3" t="str">
        <f t="shared" si="0"/>
        <v>55 - 9 - 90 - 22 - 1 - 2414</v>
      </c>
      <c r="K27" s="49" t="s">
        <v>155</v>
      </c>
      <c r="L27" s="49" t="s">
        <v>234</v>
      </c>
      <c r="M27" s="104">
        <v>42</v>
      </c>
      <c r="N27" s="49">
        <v>5</v>
      </c>
      <c r="O27" s="49" t="s">
        <v>114</v>
      </c>
      <c r="P27" s="118" t="s">
        <v>121</v>
      </c>
      <c r="Q27" s="54"/>
      <c r="R27" s="54"/>
      <c r="S27" s="54"/>
      <c r="T27" s="54"/>
      <c r="U27" s="3"/>
      <c r="V27" s="54"/>
    </row>
    <row r="28" spans="1:22" s="19" customFormat="1" ht="24.75" customHeight="1">
      <c r="A28" s="18"/>
      <c r="B28" s="4">
        <v>23</v>
      </c>
      <c r="C28" s="55" t="s">
        <v>417</v>
      </c>
      <c r="D28" s="49">
        <v>55</v>
      </c>
      <c r="E28" s="49">
        <v>9</v>
      </c>
      <c r="F28" s="49">
        <v>90</v>
      </c>
      <c r="G28" s="49">
        <v>22</v>
      </c>
      <c r="H28" s="49">
        <v>1</v>
      </c>
      <c r="I28" s="49">
        <v>2415</v>
      </c>
      <c r="J28" s="3" t="str">
        <f t="shared" si="0"/>
        <v>55 - 9 - 90 - 22 - 1 - 2415</v>
      </c>
      <c r="K28" s="49" t="s">
        <v>155</v>
      </c>
      <c r="L28" s="49" t="s">
        <v>234</v>
      </c>
      <c r="M28" s="52" t="s">
        <v>223</v>
      </c>
      <c r="N28" s="49">
        <v>3</v>
      </c>
      <c r="O28" s="49" t="s">
        <v>415</v>
      </c>
      <c r="P28" s="118" t="s">
        <v>121</v>
      </c>
      <c r="Q28" s="54"/>
      <c r="R28" s="54"/>
      <c r="S28" s="54"/>
      <c r="T28" s="54"/>
      <c r="U28" s="3"/>
      <c r="V28" s="54"/>
    </row>
    <row r="29" spans="1:22" s="19" customFormat="1" ht="24.75" customHeight="1">
      <c r="A29" s="18"/>
      <c r="B29" s="4">
        <v>24</v>
      </c>
      <c r="C29" s="55" t="s">
        <v>416</v>
      </c>
      <c r="D29" s="49">
        <v>55</v>
      </c>
      <c r="E29" s="49">
        <v>9</v>
      </c>
      <c r="F29" s="49">
        <v>90</v>
      </c>
      <c r="G29" s="49">
        <v>22</v>
      </c>
      <c r="H29" s="49">
        <v>1</v>
      </c>
      <c r="I29" s="49">
        <v>2416</v>
      </c>
      <c r="J29" s="3" t="str">
        <f t="shared" si="0"/>
        <v>55 - 9 - 90 - 22 - 1 - 2416</v>
      </c>
      <c r="K29" s="49" t="s">
        <v>155</v>
      </c>
      <c r="L29" s="49" t="s">
        <v>234</v>
      </c>
      <c r="M29" s="52" t="s">
        <v>418</v>
      </c>
      <c r="N29" s="49">
        <v>9</v>
      </c>
      <c r="O29" s="49" t="s">
        <v>324</v>
      </c>
      <c r="P29" s="118" t="s">
        <v>121</v>
      </c>
      <c r="Q29" s="54"/>
      <c r="R29" s="54"/>
      <c r="S29" s="54"/>
      <c r="T29" s="54"/>
      <c r="U29" s="3"/>
      <c r="V29" s="54"/>
    </row>
    <row r="30" spans="1:22" s="19" customFormat="1" ht="24.75" customHeight="1">
      <c r="A30" s="18"/>
      <c r="B30" s="4">
        <v>25</v>
      </c>
      <c r="C30" s="55" t="s">
        <v>419</v>
      </c>
      <c r="D30" s="49">
        <v>55</v>
      </c>
      <c r="E30" s="49">
        <v>9</v>
      </c>
      <c r="F30" s="49">
        <v>90</v>
      </c>
      <c r="G30" s="49">
        <v>22</v>
      </c>
      <c r="H30" s="49">
        <v>1</v>
      </c>
      <c r="I30" s="49">
        <v>2417</v>
      </c>
      <c r="J30" s="3" t="str">
        <f t="shared" si="0"/>
        <v>55 - 9 - 90 - 22 - 1 - 2417</v>
      </c>
      <c r="K30" s="49" t="s">
        <v>155</v>
      </c>
      <c r="L30" s="49" t="s">
        <v>234</v>
      </c>
      <c r="M30" s="52" t="s">
        <v>420</v>
      </c>
      <c r="N30" s="49">
        <v>9</v>
      </c>
      <c r="O30" s="49" t="s">
        <v>421</v>
      </c>
      <c r="P30" s="118" t="s">
        <v>121</v>
      </c>
      <c r="Q30" s="54"/>
      <c r="R30" s="54"/>
      <c r="S30" s="54"/>
      <c r="T30" s="54"/>
      <c r="U30" s="3"/>
      <c r="V30" s="54"/>
    </row>
    <row r="31" spans="1:22" s="19" customFormat="1" ht="24.75" customHeight="1">
      <c r="A31" s="18"/>
      <c r="B31" s="4">
        <v>26</v>
      </c>
      <c r="C31" s="55" t="s">
        <v>422</v>
      </c>
      <c r="D31" s="49">
        <v>55</v>
      </c>
      <c r="E31" s="49">
        <v>9</v>
      </c>
      <c r="F31" s="49">
        <v>90</v>
      </c>
      <c r="G31" s="49">
        <v>22</v>
      </c>
      <c r="H31" s="49">
        <v>1</v>
      </c>
      <c r="I31" s="49">
        <v>2418</v>
      </c>
      <c r="J31" s="3" t="str">
        <f t="shared" si="0"/>
        <v>55 - 9 - 90 - 22 - 1 - 2418</v>
      </c>
      <c r="K31" s="49" t="s">
        <v>155</v>
      </c>
      <c r="L31" s="49" t="s">
        <v>234</v>
      </c>
      <c r="M31" s="52" t="s">
        <v>289</v>
      </c>
      <c r="N31" s="49">
        <v>5</v>
      </c>
      <c r="O31" s="49" t="s">
        <v>423</v>
      </c>
      <c r="P31" s="118" t="s">
        <v>121</v>
      </c>
      <c r="Q31" s="54"/>
      <c r="R31" s="54"/>
      <c r="S31" s="54"/>
      <c r="T31" s="54"/>
      <c r="U31" s="3"/>
      <c r="V31" s="54"/>
    </row>
    <row r="32" spans="1:22" s="19" customFormat="1" ht="24.75" customHeight="1">
      <c r="A32" s="18"/>
      <c r="B32" s="4">
        <v>27</v>
      </c>
      <c r="C32" s="39" t="s">
        <v>641</v>
      </c>
      <c r="D32" s="4">
        <v>56</v>
      </c>
      <c r="E32" s="4">
        <v>9</v>
      </c>
      <c r="F32" s="4">
        <v>90</v>
      </c>
      <c r="G32" s="4">
        <v>22</v>
      </c>
      <c r="H32" s="4">
        <v>1</v>
      </c>
      <c r="I32" s="4">
        <v>4043</v>
      </c>
      <c r="J32" s="14" t="str">
        <f t="shared" si="0"/>
        <v>56 - 9 - 90 - 22 - 1 - 4043</v>
      </c>
      <c r="K32" s="4" t="s">
        <v>155</v>
      </c>
      <c r="L32" s="4" t="s">
        <v>234</v>
      </c>
      <c r="M32" s="103">
        <v>21</v>
      </c>
      <c r="N32" s="4">
        <v>6</v>
      </c>
      <c r="O32" s="4" t="s">
        <v>117</v>
      </c>
      <c r="P32" s="116" t="s">
        <v>121</v>
      </c>
      <c r="Q32" s="54"/>
      <c r="R32" s="54"/>
      <c r="S32" s="54"/>
      <c r="T32" s="54"/>
      <c r="U32" s="3"/>
      <c r="V32" s="54"/>
    </row>
    <row r="33" spans="1:58" s="19" customFormat="1" ht="24.75" customHeight="1">
      <c r="A33" s="41">
        <v>21</v>
      </c>
      <c r="B33" s="4">
        <v>28</v>
      </c>
      <c r="C33" s="35" t="s">
        <v>642</v>
      </c>
      <c r="D33" s="4">
        <v>56</v>
      </c>
      <c r="E33" s="4">
        <v>9</v>
      </c>
      <c r="F33" s="4">
        <v>90</v>
      </c>
      <c r="G33" s="4">
        <v>22</v>
      </c>
      <c r="H33" s="4">
        <v>1</v>
      </c>
      <c r="I33" s="4">
        <v>4044</v>
      </c>
      <c r="J33" s="14" t="str">
        <f t="shared" si="0"/>
        <v>56 - 9 - 90 - 22 - 1 - 4044</v>
      </c>
      <c r="K33" s="4" t="s">
        <v>155</v>
      </c>
      <c r="L33" s="4" t="s">
        <v>234</v>
      </c>
      <c r="M33" s="103">
        <v>1</v>
      </c>
      <c r="N33" s="4">
        <v>7</v>
      </c>
      <c r="O33" s="4" t="s">
        <v>114</v>
      </c>
      <c r="P33" s="116" t="s">
        <v>121</v>
      </c>
      <c r="Q33" s="73"/>
      <c r="R33" s="73"/>
      <c r="S33" s="73"/>
      <c r="T33" s="73"/>
      <c r="U33" s="73"/>
      <c r="V33" s="73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s="19" customFormat="1" ht="24.75" customHeight="1">
      <c r="A34" s="41">
        <v>22</v>
      </c>
      <c r="B34" s="4">
        <v>29</v>
      </c>
      <c r="C34" s="39" t="s">
        <v>643</v>
      </c>
      <c r="D34" s="4">
        <v>56</v>
      </c>
      <c r="E34" s="4">
        <v>9</v>
      </c>
      <c r="F34" s="4">
        <v>90</v>
      </c>
      <c r="G34" s="4">
        <v>22</v>
      </c>
      <c r="H34" s="4">
        <v>1</v>
      </c>
      <c r="I34" s="4">
        <v>4045</v>
      </c>
      <c r="J34" s="14" t="str">
        <f t="shared" si="0"/>
        <v>56 - 9 - 90 - 22 - 1 - 4045</v>
      </c>
      <c r="K34" s="4" t="s">
        <v>155</v>
      </c>
      <c r="L34" s="4" t="s">
        <v>234</v>
      </c>
      <c r="M34" s="37" t="s">
        <v>291</v>
      </c>
      <c r="N34" s="4">
        <v>8</v>
      </c>
      <c r="O34" s="4" t="s">
        <v>114</v>
      </c>
      <c r="P34" s="116" t="s">
        <v>121</v>
      </c>
      <c r="Q34" s="73"/>
      <c r="R34" s="73"/>
      <c r="S34" s="73"/>
      <c r="T34" s="73"/>
      <c r="U34" s="73"/>
      <c r="V34" s="73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s="19" customFormat="1" ht="24.75" customHeight="1">
      <c r="A35" s="41">
        <v>23</v>
      </c>
      <c r="B35" s="4">
        <v>30</v>
      </c>
      <c r="C35" s="39" t="s">
        <v>644</v>
      </c>
      <c r="D35" s="4">
        <v>56</v>
      </c>
      <c r="E35" s="4">
        <v>9</v>
      </c>
      <c r="F35" s="4">
        <v>90</v>
      </c>
      <c r="G35" s="4">
        <v>22</v>
      </c>
      <c r="H35" s="4">
        <v>1</v>
      </c>
      <c r="I35" s="4">
        <v>4046</v>
      </c>
      <c r="J35" s="14" t="str">
        <f t="shared" si="0"/>
        <v>56 - 9 - 90 - 22 - 1 - 4046</v>
      </c>
      <c r="K35" s="4" t="s">
        <v>155</v>
      </c>
      <c r="L35" s="4" t="s">
        <v>234</v>
      </c>
      <c r="M35" s="37" t="s">
        <v>217</v>
      </c>
      <c r="N35" s="4">
        <v>2</v>
      </c>
      <c r="O35" s="4" t="s">
        <v>114</v>
      </c>
      <c r="P35" s="116" t="s">
        <v>121</v>
      </c>
      <c r="Q35" s="73"/>
      <c r="R35" s="73"/>
      <c r="S35" s="73"/>
      <c r="T35" s="73"/>
      <c r="U35" s="73"/>
      <c r="V35" s="73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s="19" customFormat="1" ht="24.75" customHeight="1">
      <c r="A36" s="41">
        <v>24</v>
      </c>
      <c r="B36" s="4">
        <v>31</v>
      </c>
      <c r="C36" s="39" t="s">
        <v>645</v>
      </c>
      <c r="D36" s="4">
        <v>56</v>
      </c>
      <c r="E36" s="4">
        <v>9</v>
      </c>
      <c r="F36" s="4">
        <v>90</v>
      </c>
      <c r="G36" s="4">
        <v>22</v>
      </c>
      <c r="H36" s="4">
        <v>1</v>
      </c>
      <c r="I36" s="4">
        <v>4047</v>
      </c>
      <c r="J36" s="14" t="str">
        <f t="shared" si="0"/>
        <v>56 - 9 - 90 - 22 - 1 - 4047</v>
      </c>
      <c r="K36" s="4" t="s">
        <v>155</v>
      </c>
      <c r="L36" s="4" t="s">
        <v>234</v>
      </c>
      <c r="M36" s="103">
        <v>31</v>
      </c>
      <c r="N36" s="4">
        <v>12</v>
      </c>
      <c r="O36" s="4" t="s">
        <v>266</v>
      </c>
      <c r="P36" s="116" t="s">
        <v>121</v>
      </c>
      <c r="Q36" s="73"/>
      <c r="R36" s="73"/>
      <c r="S36" s="73"/>
      <c r="T36" s="73"/>
      <c r="U36" s="73"/>
      <c r="V36" s="73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s="19" customFormat="1" ht="24.75" customHeight="1">
      <c r="A37" s="41">
        <v>25</v>
      </c>
      <c r="B37" s="4">
        <v>32</v>
      </c>
      <c r="C37" s="39" t="s">
        <v>646</v>
      </c>
      <c r="D37" s="4">
        <v>56</v>
      </c>
      <c r="E37" s="4">
        <v>9</v>
      </c>
      <c r="F37" s="4">
        <v>90</v>
      </c>
      <c r="G37" s="4">
        <v>22</v>
      </c>
      <c r="H37" s="4">
        <v>1</v>
      </c>
      <c r="I37" s="4">
        <v>4048</v>
      </c>
      <c r="J37" s="14" t="str">
        <f t="shared" si="0"/>
        <v>56 - 9 - 90 - 22 - 1 - 4048</v>
      </c>
      <c r="K37" s="4" t="s">
        <v>155</v>
      </c>
      <c r="L37" s="4" t="s">
        <v>234</v>
      </c>
      <c r="M37" s="103">
        <v>111</v>
      </c>
      <c r="N37" s="4">
        <v>1</v>
      </c>
      <c r="O37" s="4" t="s">
        <v>266</v>
      </c>
      <c r="P37" s="116" t="s">
        <v>121</v>
      </c>
      <c r="Q37" s="73"/>
      <c r="R37" s="73"/>
      <c r="S37" s="73"/>
      <c r="T37" s="73"/>
      <c r="U37" s="73"/>
      <c r="V37" s="73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s="19" customFormat="1" ht="24.75" customHeight="1">
      <c r="A38" s="41">
        <v>26</v>
      </c>
      <c r="B38" s="4">
        <v>33</v>
      </c>
      <c r="C38" s="39" t="s">
        <v>647</v>
      </c>
      <c r="D38" s="4">
        <v>56</v>
      </c>
      <c r="E38" s="4">
        <v>9</v>
      </c>
      <c r="F38" s="4">
        <v>90</v>
      </c>
      <c r="G38" s="4">
        <v>22</v>
      </c>
      <c r="H38" s="4">
        <v>1</v>
      </c>
      <c r="I38" s="4">
        <v>4049</v>
      </c>
      <c r="J38" s="14" t="str">
        <f aca="true" t="shared" si="1" ref="J38:J69">D38&amp;" - "&amp;E38&amp;" - "&amp;F38&amp;" - "&amp;G38&amp;" - "&amp;H38&amp;" - "&amp;I38</f>
        <v>56 - 9 - 90 - 22 - 1 - 4049</v>
      </c>
      <c r="K38" s="4" t="s">
        <v>155</v>
      </c>
      <c r="L38" s="4" t="s">
        <v>234</v>
      </c>
      <c r="M38" s="37" t="s">
        <v>526</v>
      </c>
      <c r="N38" s="4">
        <v>7</v>
      </c>
      <c r="O38" s="4" t="s">
        <v>648</v>
      </c>
      <c r="P38" s="116" t="s">
        <v>121</v>
      </c>
      <c r="Q38" s="73"/>
      <c r="R38" s="73"/>
      <c r="S38" s="73"/>
      <c r="T38" s="73"/>
      <c r="U38" s="73"/>
      <c r="V38" s="73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s="19" customFormat="1" ht="24.75" customHeight="1">
      <c r="A39" s="41">
        <v>27</v>
      </c>
      <c r="B39" s="4">
        <v>34</v>
      </c>
      <c r="C39" s="39" t="s">
        <v>649</v>
      </c>
      <c r="D39" s="4">
        <v>56</v>
      </c>
      <c r="E39" s="4">
        <v>9</v>
      </c>
      <c r="F39" s="4">
        <v>90</v>
      </c>
      <c r="G39" s="4">
        <v>22</v>
      </c>
      <c r="H39" s="4">
        <v>1</v>
      </c>
      <c r="I39" s="4">
        <v>4050</v>
      </c>
      <c r="J39" s="14" t="str">
        <f t="shared" si="1"/>
        <v>56 - 9 - 90 - 22 - 1 - 4050</v>
      </c>
      <c r="K39" s="4" t="s">
        <v>155</v>
      </c>
      <c r="L39" s="4" t="s">
        <v>234</v>
      </c>
      <c r="M39" s="103">
        <v>40</v>
      </c>
      <c r="N39" s="4">
        <v>9</v>
      </c>
      <c r="O39" s="4" t="s">
        <v>324</v>
      </c>
      <c r="P39" s="116" t="s">
        <v>121</v>
      </c>
      <c r="Q39" s="73"/>
      <c r="R39" s="73"/>
      <c r="S39" s="73"/>
      <c r="T39" s="73"/>
      <c r="U39" s="73"/>
      <c r="V39" s="73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 s="19" customFormat="1" ht="24.75" customHeight="1">
      <c r="A40" s="41">
        <v>28</v>
      </c>
      <c r="B40" s="4">
        <v>35</v>
      </c>
      <c r="C40" s="39" t="s">
        <v>650</v>
      </c>
      <c r="D40" s="4">
        <v>56</v>
      </c>
      <c r="E40" s="4">
        <v>9</v>
      </c>
      <c r="F40" s="4">
        <v>90</v>
      </c>
      <c r="G40" s="4">
        <v>22</v>
      </c>
      <c r="H40" s="4">
        <v>1</v>
      </c>
      <c r="I40" s="4">
        <v>4051</v>
      </c>
      <c r="J40" s="14" t="str">
        <f t="shared" si="1"/>
        <v>56 - 9 - 90 - 22 - 1 - 4051</v>
      </c>
      <c r="K40" s="4" t="s">
        <v>155</v>
      </c>
      <c r="L40" s="4" t="s">
        <v>234</v>
      </c>
      <c r="M40" s="103">
        <v>41</v>
      </c>
      <c r="N40" s="4">
        <v>11</v>
      </c>
      <c r="O40" s="4" t="s">
        <v>168</v>
      </c>
      <c r="P40" s="116" t="s">
        <v>121</v>
      </c>
      <c r="Q40" s="73"/>
      <c r="R40" s="73"/>
      <c r="S40" s="73"/>
      <c r="T40" s="73"/>
      <c r="U40" s="73"/>
      <c r="V40" s="73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8" s="19" customFormat="1" ht="24.75" customHeight="1">
      <c r="A41" s="41">
        <v>29</v>
      </c>
      <c r="B41" s="4">
        <v>36</v>
      </c>
      <c r="C41" s="39" t="s">
        <v>651</v>
      </c>
      <c r="D41" s="4">
        <v>56</v>
      </c>
      <c r="E41" s="4">
        <v>9</v>
      </c>
      <c r="F41" s="4">
        <v>90</v>
      </c>
      <c r="G41" s="4">
        <v>22</v>
      </c>
      <c r="H41" s="4">
        <v>1</v>
      </c>
      <c r="I41" s="4">
        <v>4052</v>
      </c>
      <c r="J41" s="14" t="str">
        <f t="shared" si="1"/>
        <v>56 - 9 - 90 - 22 - 1 - 4052</v>
      </c>
      <c r="K41" s="4" t="s">
        <v>155</v>
      </c>
      <c r="L41" s="4" t="s">
        <v>234</v>
      </c>
      <c r="M41" s="37" t="s">
        <v>652</v>
      </c>
      <c r="N41" s="4">
        <v>1</v>
      </c>
      <c r="O41" s="4" t="s">
        <v>405</v>
      </c>
      <c r="P41" s="116" t="s">
        <v>121</v>
      </c>
      <c r="Q41" s="73"/>
      <c r="R41" s="73"/>
      <c r="S41" s="73"/>
      <c r="T41" s="73"/>
      <c r="U41" s="73"/>
      <c r="V41" s="73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s="19" customFormat="1" ht="24.75" customHeight="1">
      <c r="A42" s="41">
        <v>30</v>
      </c>
      <c r="B42" s="4">
        <v>37</v>
      </c>
      <c r="C42" s="39" t="s">
        <v>653</v>
      </c>
      <c r="D42" s="4">
        <v>56</v>
      </c>
      <c r="E42" s="4">
        <v>9</v>
      </c>
      <c r="F42" s="4">
        <v>90</v>
      </c>
      <c r="G42" s="4">
        <v>22</v>
      </c>
      <c r="H42" s="4">
        <v>1</v>
      </c>
      <c r="I42" s="4">
        <v>4053</v>
      </c>
      <c r="J42" s="14" t="str">
        <f t="shared" si="1"/>
        <v>56 - 9 - 90 - 22 - 1 - 4053</v>
      </c>
      <c r="K42" s="4" t="s">
        <v>155</v>
      </c>
      <c r="L42" s="4" t="s">
        <v>234</v>
      </c>
      <c r="M42" s="103">
        <v>47</v>
      </c>
      <c r="N42" s="4">
        <v>3</v>
      </c>
      <c r="O42" s="4" t="s">
        <v>168</v>
      </c>
      <c r="P42" s="116" t="s">
        <v>121</v>
      </c>
      <c r="Q42" s="73"/>
      <c r="R42" s="73"/>
      <c r="S42" s="73"/>
      <c r="T42" s="73"/>
      <c r="U42" s="73"/>
      <c r="V42" s="73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s="19" customFormat="1" ht="24.75" customHeight="1">
      <c r="A43" s="41">
        <v>31</v>
      </c>
      <c r="B43" s="4">
        <v>38</v>
      </c>
      <c r="C43" s="39" t="s">
        <v>654</v>
      </c>
      <c r="D43" s="4">
        <v>56</v>
      </c>
      <c r="E43" s="4">
        <v>9</v>
      </c>
      <c r="F43" s="4">
        <v>90</v>
      </c>
      <c r="G43" s="4">
        <v>22</v>
      </c>
      <c r="H43" s="4">
        <v>1</v>
      </c>
      <c r="I43" s="4">
        <v>4054</v>
      </c>
      <c r="J43" s="14" t="str">
        <f t="shared" si="1"/>
        <v>56 - 9 - 90 - 22 - 1 - 4054</v>
      </c>
      <c r="K43" s="4" t="s">
        <v>155</v>
      </c>
      <c r="L43" s="4" t="s">
        <v>234</v>
      </c>
      <c r="M43" s="37" t="s">
        <v>177</v>
      </c>
      <c r="N43" s="4">
        <v>2</v>
      </c>
      <c r="O43" s="4" t="s">
        <v>258</v>
      </c>
      <c r="P43" s="116" t="s">
        <v>121</v>
      </c>
      <c r="Q43" s="73"/>
      <c r="R43" s="73"/>
      <c r="S43" s="73"/>
      <c r="T43" s="73"/>
      <c r="U43" s="73"/>
      <c r="V43" s="73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s="19" customFormat="1" ht="24.75" customHeight="1">
      <c r="A44" s="41">
        <v>32</v>
      </c>
      <c r="B44" s="4">
        <v>39</v>
      </c>
      <c r="C44" s="16" t="s">
        <v>236</v>
      </c>
      <c r="D44" s="4">
        <v>54</v>
      </c>
      <c r="E44" s="12">
        <v>9</v>
      </c>
      <c r="F44" s="4">
        <v>90</v>
      </c>
      <c r="G44" s="13" t="s">
        <v>18</v>
      </c>
      <c r="H44" s="13" t="s">
        <v>5</v>
      </c>
      <c r="I44" s="13" t="s">
        <v>141</v>
      </c>
      <c r="J44" s="4" t="str">
        <f t="shared" si="1"/>
        <v>54 - 9 - 90 - 22 - 1 - 1164</v>
      </c>
      <c r="K44" s="13" t="s">
        <v>155</v>
      </c>
      <c r="L44" s="13" t="s">
        <v>234</v>
      </c>
      <c r="M44" s="64" t="s">
        <v>169</v>
      </c>
      <c r="N44" s="64">
        <v>4</v>
      </c>
      <c r="O44" s="121" t="s">
        <v>170</v>
      </c>
      <c r="P44" s="119" t="s">
        <v>122</v>
      </c>
      <c r="Q44" s="73"/>
      <c r="R44" s="73"/>
      <c r="S44" s="73"/>
      <c r="T44" s="73"/>
      <c r="U44" s="73"/>
      <c r="V44" s="73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22" s="19" customFormat="1" ht="24.75" customHeight="1">
      <c r="A45" s="41"/>
      <c r="B45" s="4">
        <v>40</v>
      </c>
      <c r="C45" s="55" t="s">
        <v>299</v>
      </c>
      <c r="D45" s="3">
        <v>55</v>
      </c>
      <c r="E45" s="3">
        <v>9</v>
      </c>
      <c r="F45" s="3">
        <v>90</v>
      </c>
      <c r="G45" s="3">
        <v>22</v>
      </c>
      <c r="H45" s="3">
        <v>1</v>
      </c>
      <c r="I45" s="3">
        <v>2208</v>
      </c>
      <c r="J45" s="3" t="str">
        <f t="shared" si="1"/>
        <v>55 - 9 - 90 - 22 - 1 - 2208</v>
      </c>
      <c r="K45" s="3" t="s">
        <v>155</v>
      </c>
      <c r="L45" s="3" t="s">
        <v>234</v>
      </c>
      <c r="M45" s="3">
        <v>68</v>
      </c>
      <c r="N45" s="3">
        <v>1</v>
      </c>
      <c r="O45" s="3" t="s">
        <v>258</v>
      </c>
      <c r="P45" s="117" t="s">
        <v>122</v>
      </c>
      <c r="Q45" s="51"/>
      <c r="R45" s="51"/>
      <c r="S45" s="51"/>
      <c r="T45" s="51"/>
      <c r="U45" s="4"/>
      <c r="V45" s="51"/>
    </row>
    <row r="46" spans="1:22" s="19" customFormat="1" ht="24.75" customHeight="1">
      <c r="A46" s="18"/>
      <c r="B46" s="4">
        <v>41</v>
      </c>
      <c r="C46" s="55" t="s">
        <v>300</v>
      </c>
      <c r="D46" s="3">
        <v>55</v>
      </c>
      <c r="E46" s="3">
        <v>9</v>
      </c>
      <c r="F46" s="3">
        <v>90</v>
      </c>
      <c r="G46" s="3">
        <v>22</v>
      </c>
      <c r="H46" s="3">
        <v>1</v>
      </c>
      <c r="I46" s="3">
        <v>2209</v>
      </c>
      <c r="J46" s="3" t="str">
        <f t="shared" si="1"/>
        <v>55 - 9 - 90 - 22 - 1 - 2209</v>
      </c>
      <c r="K46" s="3" t="s">
        <v>155</v>
      </c>
      <c r="L46" s="3" t="s">
        <v>234</v>
      </c>
      <c r="M46" s="3">
        <v>330</v>
      </c>
      <c r="N46" s="3">
        <v>1</v>
      </c>
      <c r="O46" s="3" t="s">
        <v>258</v>
      </c>
      <c r="P46" s="117" t="s">
        <v>122</v>
      </c>
      <c r="Q46" s="54"/>
      <c r="R46" s="54"/>
      <c r="S46" s="54"/>
      <c r="T46" s="54"/>
      <c r="U46" s="3"/>
      <c r="V46" s="54"/>
    </row>
    <row r="47" spans="1:22" s="19" customFormat="1" ht="24.75" customHeight="1">
      <c r="A47" s="18"/>
      <c r="B47" s="4">
        <v>42</v>
      </c>
      <c r="C47" s="55" t="s">
        <v>329</v>
      </c>
      <c r="D47" s="49">
        <v>55</v>
      </c>
      <c r="E47" s="49">
        <v>9</v>
      </c>
      <c r="F47" s="49">
        <v>90</v>
      </c>
      <c r="G47" s="49">
        <v>22</v>
      </c>
      <c r="H47" s="49">
        <v>1</v>
      </c>
      <c r="I47" s="49">
        <v>2351</v>
      </c>
      <c r="J47" s="3" t="str">
        <f t="shared" si="1"/>
        <v>55 - 9 - 90 - 22 - 1 - 2351</v>
      </c>
      <c r="K47" s="49" t="s">
        <v>155</v>
      </c>
      <c r="L47" s="49" t="s">
        <v>234</v>
      </c>
      <c r="M47" s="104">
        <v>22</v>
      </c>
      <c r="N47" s="49">
        <v>8</v>
      </c>
      <c r="O47" s="49" t="s">
        <v>330</v>
      </c>
      <c r="P47" s="118" t="s">
        <v>122</v>
      </c>
      <c r="Q47" s="54"/>
      <c r="R47" s="54"/>
      <c r="S47" s="54"/>
      <c r="T47" s="54"/>
      <c r="U47" s="3"/>
      <c r="V47" s="54"/>
    </row>
    <row r="48" spans="1:22" s="19" customFormat="1" ht="24.75" customHeight="1">
      <c r="A48" s="18"/>
      <c r="B48" s="4">
        <v>43</v>
      </c>
      <c r="C48" s="53" t="s">
        <v>331</v>
      </c>
      <c r="D48" s="14">
        <v>55</v>
      </c>
      <c r="E48" s="14">
        <v>9</v>
      </c>
      <c r="F48" s="14">
        <v>90</v>
      </c>
      <c r="G48" s="14">
        <v>22</v>
      </c>
      <c r="H48" s="14">
        <v>1</v>
      </c>
      <c r="I48" s="14">
        <v>2352</v>
      </c>
      <c r="J48" s="4" t="str">
        <f t="shared" si="1"/>
        <v>55 - 9 - 90 - 22 - 1 - 2352</v>
      </c>
      <c r="K48" s="14" t="s">
        <v>155</v>
      </c>
      <c r="L48" s="14" t="s">
        <v>234</v>
      </c>
      <c r="M48" s="105">
        <v>154</v>
      </c>
      <c r="N48" s="14">
        <v>6</v>
      </c>
      <c r="O48" s="14" t="s">
        <v>122</v>
      </c>
      <c r="P48" s="119" t="s">
        <v>122</v>
      </c>
      <c r="Q48" s="54"/>
      <c r="R48" s="54"/>
      <c r="S48" s="54"/>
      <c r="T48" s="54"/>
      <c r="U48" s="3"/>
      <c r="V48" s="54"/>
    </row>
    <row r="49" spans="1:22" s="19" customFormat="1" ht="24.75" customHeight="1">
      <c r="A49" s="18"/>
      <c r="B49" s="4">
        <v>44</v>
      </c>
      <c r="C49" s="53" t="s">
        <v>332</v>
      </c>
      <c r="D49" s="14">
        <v>55</v>
      </c>
      <c r="E49" s="14">
        <v>9</v>
      </c>
      <c r="F49" s="14">
        <v>90</v>
      </c>
      <c r="G49" s="14">
        <v>22</v>
      </c>
      <c r="H49" s="14">
        <v>1</v>
      </c>
      <c r="I49" s="14">
        <v>2353</v>
      </c>
      <c r="J49" s="4" t="str">
        <f t="shared" si="1"/>
        <v>55 - 9 - 90 - 22 - 1 - 2353</v>
      </c>
      <c r="K49" s="14" t="s">
        <v>155</v>
      </c>
      <c r="L49" s="14" t="s">
        <v>234</v>
      </c>
      <c r="M49" s="105">
        <v>41</v>
      </c>
      <c r="N49" s="14">
        <v>5</v>
      </c>
      <c r="O49" s="14" t="s">
        <v>315</v>
      </c>
      <c r="P49" s="119" t="s">
        <v>122</v>
      </c>
      <c r="Q49" s="54"/>
      <c r="R49" s="54"/>
      <c r="S49" s="54"/>
      <c r="T49" s="54"/>
      <c r="U49" s="3"/>
      <c r="V49" s="54"/>
    </row>
    <row r="50" spans="1:22" s="19" customFormat="1" ht="24.75" customHeight="1">
      <c r="A50" s="18"/>
      <c r="B50" s="4">
        <v>45</v>
      </c>
      <c r="C50" s="55" t="s">
        <v>333</v>
      </c>
      <c r="D50" s="49">
        <v>55</v>
      </c>
      <c r="E50" s="49">
        <v>9</v>
      </c>
      <c r="F50" s="49">
        <v>90</v>
      </c>
      <c r="G50" s="49">
        <v>22</v>
      </c>
      <c r="H50" s="49">
        <v>1</v>
      </c>
      <c r="I50" s="49">
        <v>2354</v>
      </c>
      <c r="J50" s="3" t="str">
        <f t="shared" si="1"/>
        <v>55 - 9 - 90 - 22 - 1 - 2354</v>
      </c>
      <c r="K50" s="49" t="s">
        <v>155</v>
      </c>
      <c r="L50" s="49" t="s">
        <v>234</v>
      </c>
      <c r="M50" s="52" t="s">
        <v>210</v>
      </c>
      <c r="N50" s="49">
        <v>8</v>
      </c>
      <c r="O50" s="49" t="s">
        <v>122</v>
      </c>
      <c r="P50" s="118" t="s">
        <v>122</v>
      </c>
      <c r="Q50" s="54"/>
      <c r="R50" s="54"/>
      <c r="S50" s="54"/>
      <c r="T50" s="54"/>
      <c r="U50" s="3"/>
      <c r="V50" s="54"/>
    </row>
    <row r="51" spans="1:22" s="19" customFormat="1" ht="24.75" customHeight="1">
      <c r="A51" s="18"/>
      <c r="B51" s="4">
        <v>46</v>
      </c>
      <c r="C51" s="55" t="s">
        <v>334</v>
      </c>
      <c r="D51" s="49">
        <v>55</v>
      </c>
      <c r="E51" s="49">
        <v>9</v>
      </c>
      <c r="F51" s="49">
        <v>90</v>
      </c>
      <c r="G51" s="49">
        <v>22</v>
      </c>
      <c r="H51" s="49">
        <v>1</v>
      </c>
      <c r="I51" s="49">
        <v>2355</v>
      </c>
      <c r="J51" s="3" t="str">
        <f t="shared" si="1"/>
        <v>55 - 9 - 90 - 22 - 1 - 2355</v>
      </c>
      <c r="K51" s="49" t="s">
        <v>155</v>
      </c>
      <c r="L51" s="49" t="s">
        <v>234</v>
      </c>
      <c r="M51" s="104">
        <v>299</v>
      </c>
      <c r="N51" s="49">
        <v>2</v>
      </c>
      <c r="O51" s="49" t="s">
        <v>335</v>
      </c>
      <c r="P51" s="118" t="s">
        <v>122</v>
      </c>
      <c r="Q51" s="54"/>
      <c r="R51" s="54"/>
      <c r="S51" s="54"/>
      <c r="T51" s="54"/>
      <c r="U51" s="3"/>
      <c r="V51" s="54"/>
    </row>
    <row r="52" spans="1:22" s="19" customFormat="1" ht="24.75" customHeight="1">
      <c r="A52" s="18"/>
      <c r="B52" s="4">
        <v>47</v>
      </c>
      <c r="C52" s="55" t="s">
        <v>336</v>
      </c>
      <c r="D52" s="49">
        <v>55</v>
      </c>
      <c r="E52" s="49">
        <v>9</v>
      </c>
      <c r="F52" s="49">
        <v>90</v>
      </c>
      <c r="G52" s="49">
        <v>22</v>
      </c>
      <c r="H52" s="49">
        <v>1</v>
      </c>
      <c r="I52" s="49">
        <v>2356</v>
      </c>
      <c r="J52" s="3" t="str">
        <f t="shared" si="1"/>
        <v>55 - 9 - 90 - 22 - 1 - 2356</v>
      </c>
      <c r="K52" s="49" t="s">
        <v>155</v>
      </c>
      <c r="L52" s="49" t="s">
        <v>234</v>
      </c>
      <c r="M52" s="104">
        <v>169</v>
      </c>
      <c r="N52" s="49">
        <v>6</v>
      </c>
      <c r="O52" s="49" t="s">
        <v>122</v>
      </c>
      <c r="P52" s="118" t="s">
        <v>122</v>
      </c>
      <c r="Q52" s="54"/>
      <c r="R52" s="54"/>
      <c r="S52" s="54"/>
      <c r="T52" s="54"/>
      <c r="U52" s="3"/>
      <c r="V52" s="54"/>
    </row>
    <row r="53" spans="1:22" s="19" customFormat="1" ht="24.75" customHeight="1">
      <c r="A53" s="18"/>
      <c r="B53" s="4">
        <v>48</v>
      </c>
      <c r="C53" s="55" t="s">
        <v>476</v>
      </c>
      <c r="D53" s="49">
        <v>55</v>
      </c>
      <c r="E53" s="49">
        <v>9</v>
      </c>
      <c r="F53" s="49">
        <v>90</v>
      </c>
      <c r="G53" s="49">
        <v>22</v>
      </c>
      <c r="H53" s="49">
        <v>1</v>
      </c>
      <c r="I53" s="49">
        <v>2445</v>
      </c>
      <c r="J53" s="3" t="str">
        <f t="shared" si="1"/>
        <v>55 - 9 - 90 - 22 - 1 - 2445</v>
      </c>
      <c r="K53" s="49" t="s">
        <v>155</v>
      </c>
      <c r="L53" s="49" t="s">
        <v>234</v>
      </c>
      <c r="M53" s="104">
        <v>151</v>
      </c>
      <c r="N53" s="49">
        <v>1</v>
      </c>
      <c r="O53" s="49" t="s">
        <v>113</v>
      </c>
      <c r="P53" s="118" t="s">
        <v>122</v>
      </c>
      <c r="Q53" s="54"/>
      <c r="R53" s="54"/>
      <c r="S53" s="54"/>
      <c r="T53" s="54"/>
      <c r="U53" s="3"/>
      <c r="V53" s="54"/>
    </row>
    <row r="54" spans="1:22" s="19" customFormat="1" ht="24.75" customHeight="1">
      <c r="A54" s="18"/>
      <c r="B54" s="4">
        <v>49</v>
      </c>
      <c r="C54" s="55" t="s">
        <v>477</v>
      </c>
      <c r="D54" s="49">
        <v>55</v>
      </c>
      <c r="E54" s="49">
        <v>9</v>
      </c>
      <c r="F54" s="49">
        <v>90</v>
      </c>
      <c r="G54" s="49">
        <v>22</v>
      </c>
      <c r="H54" s="49">
        <v>1</v>
      </c>
      <c r="I54" s="49">
        <v>2446</v>
      </c>
      <c r="J54" s="3" t="str">
        <f t="shared" si="1"/>
        <v>55 - 9 - 90 - 22 - 1 - 2446</v>
      </c>
      <c r="K54" s="49" t="s">
        <v>155</v>
      </c>
      <c r="L54" s="49" t="s">
        <v>234</v>
      </c>
      <c r="M54" s="52" t="s">
        <v>438</v>
      </c>
      <c r="N54" s="49">
        <v>2</v>
      </c>
      <c r="O54" s="49" t="s">
        <v>113</v>
      </c>
      <c r="P54" s="118" t="s">
        <v>122</v>
      </c>
      <c r="Q54" s="54"/>
      <c r="R54" s="54"/>
      <c r="S54" s="54"/>
      <c r="T54" s="54"/>
      <c r="U54" s="3"/>
      <c r="V54" s="54"/>
    </row>
    <row r="55" spans="1:22" s="19" customFormat="1" ht="24.75" customHeight="1">
      <c r="A55" s="18"/>
      <c r="B55" s="4">
        <v>50</v>
      </c>
      <c r="C55" s="55" t="s">
        <v>478</v>
      </c>
      <c r="D55" s="49">
        <v>55</v>
      </c>
      <c r="E55" s="49">
        <v>9</v>
      </c>
      <c r="F55" s="49">
        <v>90</v>
      </c>
      <c r="G55" s="49">
        <v>22</v>
      </c>
      <c r="H55" s="49">
        <v>1</v>
      </c>
      <c r="I55" s="49">
        <v>2447</v>
      </c>
      <c r="J55" s="3" t="str">
        <f t="shared" si="1"/>
        <v>55 - 9 - 90 - 22 - 1 - 2447</v>
      </c>
      <c r="K55" s="49" t="s">
        <v>155</v>
      </c>
      <c r="L55" s="49" t="s">
        <v>234</v>
      </c>
      <c r="M55" s="104">
        <v>36</v>
      </c>
      <c r="N55" s="49">
        <v>2</v>
      </c>
      <c r="O55" s="49" t="s">
        <v>113</v>
      </c>
      <c r="P55" s="118" t="s">
        <v>122</v>
      </c>
      <c r="Q55" s="54"/>
      <c r="R55" s="54"/>
      <c r="S55" s="54"/>
      <c r="T55" s="54"/>
      <c r="U55" s="3"/>
      <c r="V55" s="54"/>
    </row>
    <row r="56" spans="1:22" s="19" customFormat="1" ht="24.75" customHeight="1">
      <c r="A56" s="18"/>
      <c r="B56" s="4">
        <v>51</v>
      </c>
      <c r="C56" s="55" t="s">
        <v>479</v>
      </c>
      <c r="D56" s="49">
        <v>55</v>
      </c>
      <c r="E56" s="49">
        <v>9</v>
      </c>
      <c r="F56" s="49">
        <v>90</v>
      </c>
      <c r="G56" s="49">
        <v>22</v>
      </c>
      <c r="H56" s="49">
        <v>1</v>
      </c>
      <c r="I56" s="49">
        <v>2448</v>
      </c>
      <c r="J56" s="3" t="str">
        <f t="shared" si="1"/>
        <v>55 - 9 - 90 - 22 - 1 - 2448</v>
      </c>
      <c r="K56" s="49" t="s">
        <v>155</v>
      </c>
      <c r="L56" s="49" t="s">
        <v>234</v>
      </c>
      <c r="M56" s="104">
        <v>45</v>
      </c>
      <c r="N56" s="49">
        <v>12</v>
      </c>
      <c r="O56" s="49" t="s">
        <v>113</v>
      </c>
      <c r="P56" s="118" t="s">
        <v>122</v>
      </c>
      <c r="Q56" s="54"/>
      <c r="R56" s="54"/>
      <c r="S56" s="54"/>
      <c r="T56" s="54"/>
      <c r="U56" s="3"/>
      <c r="V56" s="54"/>
    </row>
    <row r="57" spans="1:22" s="19" customFormat="1" ht="24.75" customHeight="1">
      <c r="A57" s="18"/>
      <c r="B57" s="4">
        <v>52</v>
      </c>
      <c r="C57" s="55" t="s">
        <v>480</v>
      </c>
      <c r="D57" s="49">
        <v>55</v>
      </c>
      <c r="E57" s="49">
        <v>9</v>
      </c>
      <c r="F57" s="49">
        <v>90</v>
      </c>
      <c r="G57" s="49">
        <v>22</v>
      </c>
      <c r="H57" s="49">
        <v>1</v>
      </c>
      <c r="I57" s="49">
        <v>2449</v>
      </c>
      <c r="J57" s="3" t="str">
        <f t="shared" si="1"/>
        <v>55 - 9 - 90 - 22 - 1 - 2449</v>
      </c>
      <c r="K57" s="49" t="s">
        <v>155</v>
      </c>
      <c r="L57" s="49" t="s">
        <v>234</v>
      </c>
      <c r="M57" s="104">
        <v>29</v>
      </c>
      <c r="N57" s="49">
        <v>4</v>
      </c>
      <c r="O57" s="49" t="s">
        <v>113</v>
      </c>
      <c r="P57" s="118" t="s">
        <v>122</v>
      </c>
      <c r="Q57" s="54"/>
      <c r="R57" s="54"/>
      <c r="S57" s="54"/>
      <c r="T57" s="54"/>
      <c r="U57" s="3"/>
      <c r="V57" s="54"/>
    </row>
    <row r="58" spans="1:22" s="19" customFormat="1" ht="24.75" customHeight="1">
      <c r="A58" s="18"/>
      <c r="B58" s="4">
        <v>53</v>
      </c>
      <c r="C58" s="55" t="s">
        <v>481</v>
      </c>
      <c r="D58" s="49">
        <v>55</v>
      </c>
      <c r="E58" s="49">
        <v>9</v>
      </c>
      <c r="F58" s="49">
        <v>90</v>
      </c>
      <c r="G58" s="49">
        <v>22</v>
      </c>
      <c r="H58" s="49">
        <v>1</v>
      </c>
      <c r="I58" s="49">
        <v>2450</v>
      </c>
      <c r="J58" s="3" t="str">
        <f t="shared" si="1"/>
        <v>55 - 9 - 90 - 22 - 1 - 2450</v>
      </c>
      <c r="K58" s="49" t="s">
        <v>155</v>
      </c>
      <c r="L58" s="49" t="s">
        <v>234</v>
      </c>
      <c r="M58" s="52" t="s">
        <v>439</v>
      </c>
      <c r="N58" s="49">
        <v>4</v>
      </c>
      <c r="O58" s="49" t="s">
        <v>113</v>
      </c>
      <c r="P58" s="118" t="s">
        <v>122</v>
      </c>
      <c r="Q58" s="54"/>
      <c r="R58" s="54"/>
      <c r="S58" s="54"/>
      <c r="T58" s="54"/>
      <c r="U58" s="3"/>
      <c r="V58" s="54"/>
    </row>
    <row r="59" spans="1:22" s="19" customFormat="1" ht="24.75" customHeight="1">
      <c r="A59" s="18"/>
      <c r="B59" s="4">
        <v>54</v>
      </c>
      <c r="C59" s="55" t="s">
        <v>482</v>
      </c>
      <c r="D59" s="49">
        <v>55</v>
      </c>
      <c r="E59" s="49">
        <v>9</v>
      </c>
      <c r="F59" s="49">
        <v>90</v>
      </c>
      <c r="G59" s="49">
        <v>22</v>
      </c>
      <c r="H59" s="49">
        <v>1</v>
      </c>
      <c r="I59" s="49">
        <v>2451</v>
      </c>
      <c r="J59" s="3" t="str">
        <f t="shared" si="1"/>
        <v>55 - 9 - 90 - 22 - 1 - 2451</v>
      </c>
      <c r="K59" s="49" t="s">
        <v>155</v>
      </c>
      <c r="L59" s="49" t="s">
        <v>234</v>
      </c>
      <c r="M59" s="104">
        <v>193</v>
      </c>
      <c r="N59" s="49">
        <v>5</v>
      </c>
      <c r="O59" s="49" t="s">
        <v>113</v>
      </c>
      <c r="P59" s="118" t="s">
        <v>122</v>
      </c>
      <c r="Q59" s="54"/>
      <c r="R59" s="54"/>
      <c r="S59" s="54"/>
      <c r="T59" s="54"/>
      <c r="U59" s="3"/>
      <c r="V59" s="54"/>
    </row>
    <row r="60" spans="1:22" s="19" customFormat="1" ht="24.75" customHeight="1">
      <c r="A60" s="18"/>
      <c r="B60" s="4">
        <v>55</v>
      </c>
      <c r="C60" s="55" t="s">
        <v>483</v>
      </c>
      <c r="D60" s="49">
        <v>55</v>
      </c>
      <c r="E60" s="49">
        <v>9</v>
      </c>
      <c r="F60" s="49">
        <v>90</v>
      </c>
      <c r="G60" s="49">
        <v>22</v>
      </c>
      <c r="H60" s="49">
        <v>1</v>
      </c>
      <c r="I60" s="49">
        <v>2452</v>
      </c>
      <c r="J60" s="3" t="str">
        <f t="shared" si="1"/>
        <v>55 - 9 - 90 - 22 - 1 - 2452</v>
      </c>
      <c r="K60" s="49" t="s">
        <v>155</v>
      </c>
      <c r="L60" s="49" t="s">
        <v>234</v>
      </c>
      <c r="M60" s="104">
        <v>254</v>
      </c>
      <c r="N60" s="49">
        <v>5</v>
      </c>
      <c r="O60" s="49" t="s">
        <v>113</v>
      </c>
      <c r="P60" s="118" t="s">
        <v>122</v>
      </c>
      <c r="Q60" s="54"/>
      <c r="R60" s="54"/>
      <c r="S60" s="54"/>
      <c r="T60" s="54"/>
      <c r="U60" s="3"/>
      <c r="V60" s="54"/>
    </row>
    <row r="61" spans="1:22" s="19" customFormat="1" ht="24.75" customHeight="1">
      <c r="A61" s="18"/>
      <c r="B61" s="4">
        <v>56</v>
      </c>
      <c r="C61" s="55" t="s">
        <v>484</v>
      </c>
      <c r="D61" s="49">
        <v>55</v>
      </c>
      <c r="E61" s="49">
        <v>9</v>
      </c>
      <c r="F61" s="49">
        <v>90</v>
      </c>
      <c r="G61" s="49">
        <v>22</v>
      </c>
      <c r="H61" s="49">
        <v>1</v>
      </c>
      <c r="I61" s="49">
        <v>2453</v>
      </c>
      <c r="J61" s="3" t="str">
        <f t="shared" si="1"/>
        <v>55 - 9 - 90 - 22 - 1 - 2453</v>
      </c>
      <c r="K61" s="49" t="s">
        <v>155</v>
      </c>
      <c r="L61" s="49" t="s">
        <v>234</v>
      </c>
      <c r="M61" s="52" t="s">
        <v>282</v>
      </c>
      <c r="N61" s="49">
        <v>6</v>
      </c>
      <c r="O61" s="49" t="s">
        <v>113</v>
      </c>
      <c r="P61" s="118" t="s">
        <v>122</v>
      </c>
      <c r="Q61" s="54"/>
      <c r="R61" s="54"/>
      <c r="S61" s="54"/>
      <c r="T61" s="54"/>
      <c r="U61" s="3"/>
      <c r="V61" s="54"/>
    </row>
    <row r="62" spans="1:22" s="19" customFormat="1" ht="24.75" customHeight="1">
      <c r="A62" s="18"/>
      <c r="B62" s="4">
        <v>57</v>
      </c>
      <c r="C62" s="55" t="s">
        <v>485</v>
      </c>
      <c r="D62" s="49">
        <v>55</v>
      </c>
      <c r="E62" s="49">
        <v>9</v>
      </c>
      <c r="F62" s="49">
        <v>90</v>
      </c>
      <c r="G62" s="49">
        <v>22</v>
      </c>
      <c r="H62" s="49">
        <v>1</v>
      </c>
      <c r="I62" s="49">
        <v>2454</v>
      </c>
      <c r="J62" s="3" t="str">
        <f t="shared" si="1"/>
        <v>55 - 9 - 90 - 22 - 1 - 2454</v>
      </c>
      <c r="K62" s="49" t="s">
        <v>155</v>
      </c>
      <c r="L62" s="49" t="s">
        <v>234</v>
      </c>
      <c r="M62" s="104">
        <v>196</v>
      </c>
      <c r="N62" s="49">
        <v>6</v>
      </c>
      <c r="O62" s="49" t="s">
        <v>113</v>
      </c>
      <c r="P62" s="118" t="s">
        <v>122</v>
      </c>
      <c r="Q62" s="54"/>
      <c r="R62" s="54"/>
      <c r="S62" s="54"/>
      <c r="T62" s="54"/>
      <c r="U62" s="3"/>
      <c r="V62" s="54"/>
    </row>
    <row r="63" spans="1:22" s="19" customFormat="1" ht="24.75" customHeight="1">
      <c r="A63" s="18"/>
      <c r="B63" s="4">
        <v>58</v>
      </c>
      <c r="C63" s="55" t="s">
        <v>486</v>
      </c>
      <c r="D63" s="49">
        <v>55</v>
      </c>
      <c r="E63" s="49">
        <v>9</v>
      </c>
      <c r="F63" s="49">
        <v>90</v>
      </c>
      <c r="G63" s="49">
        <v>22</v>
      </c>
      <c r="H63" s="49">
        <v>1</v>
      </c>
      <c r="I63" s="49">
        <v>2455</v>
      </c>
      <c r="J63" s="3" t="str">
        <f t="shared" si="1"/>
        <v>55 - 9 - 90 - 22 - 1 - 2455</v>
      </c>
      <c r="K63" s="49" t="s">
        <v>155</v>
      </c>
      <c r="L63" s="49" t="s">
        <v>234</v>
      </c>
      <c r="M63" s="52" t="s">
        <v>218</v>
      </c>
      <c r="N63" s="49">
        <v>8</v>
      </c>
      <c r="O63" s="49" t="s">
        <v>113</v>
      </c>
      <c r="P63" s="118" t="s">
        <v>122</v>
      </c>
      <c r="Q63" s="54"/>
      <c r="R63" s="54"/>
      <c r="S63" s="54"/>
      <c r="T63" s="54"/>
      <c r="U63" s="3"/>
      <c r="V63" s="54"/>
    </row>
    <row r="64" spans="1:22" s="19" customFormat="1" ht="24.75" customHeight="1">
      <c r="A64" s="18"/>
      <c r="B64" s="4">
        <v>59</v>
      </c>
      <c r="C64" s="55" t="s">
        <v>487</v>
      </c>
      <c r="D64" s="49">
        <v>55</v>
      </c>
      <c r="E64" s="49">
        <v>9</v>
      </c>
      <c r="F64" s="49">
        <v>90</v>
      </c>
      <c r="G64" s="49">
        <v>22</v>
      </c>
      <c r="H64" s="49">
        <v>1</v>
      </c>
      <c r="I64" s="49">
        <v>2456</v>
      </c>
      <c r="J64" s="3" t="str">
        <f t="shared" si="1"/>
        <v>55 - 9 - 90 - 22 - 1 - 2456</v>
      </c>
      <c r="K64" s="49" t="s">
        <v>155</v>
      </c>
      <c r="L64" s="49" t="s">
        <v>234</v>
      </c>
      <c r="M64" s="104">
        <v>124</v>
      </c>
      <c r="N64" s="49">
        <v>10</v>
      </c>
      <c r="O64" s="49" t="s">
        <v>113</v>
      </c>
      <c r="P64" s="118" t="s">
        <v>122</v>
      </c>
      <c r="Q64" s="54"/>
      <c r="R64" s="54"/>
      <c r="S64" s="54"/>
      <c r="T64" s="54"/>
      <c r="U64" s="3"/>
      <c r="V64" s="54"/>
    </row>
    <row r="65" spans="1:22" s="19" customFormat="1" ht="24.75" customHeight="1">
      <c r="A65" s="18"/>
      <c r="B65" s="4">
        <v>60</v>
      </c>
      <c r="C65" s="55" t="s">
        <v>488</v>
      </c>
      <c r="D65" s="49">
        <v>55</v>
      </c>
      <c r="E65" s="49">
        <v>9</v>
      </c>
      <c r="F65" s="49">
        <v>90</v>
      </c>
      <c r="G65" s="49">
        <v>22</v>
      </c>
      <c r="H65" s="49">
        <v>1</v>
      </c>
      <c r="I65" s="49">
        <v>2457</v>
      </c>
      <c r="J65" s="3" t="str">
        <f t="shared" si="1"/>
        <v>55 - 9 - 90 - 22 - 1 - 2457</v>
      </c>
      <c r="K65" s="49" t="s">
        <v>155</v>
      </c>
      <c r="L65" s="49" t="s">
        <v>234</v>
      </c>
      <c r="M65" s="104">
        <v>16</v>
      </c>
      <c r="N65" s="49">
        <v>1</v>
      </c>
      <c r="O65" s="49" t="s">
        <v>315</v>
      </c>
      <c r="P65" s="118" t="s">
        <v>122</v>
      </c>
      <c r="Q65" s="54"/>
      <c r="R65" s="54"/>
      <c r="S65" s="54"/>
      <c r="T65" s="54"/>
      <c r="U65" s="3"/>
      <c r="V65" s="54"/>
    </row>
    <row r="66" spans="1:22" s="19" customFormat="1" ht="24.75" customHeight="1">
      <c r="A66" s="18"/>
      <c r="B66" s="4">
        <v>61</v>
      </c>
      <c r="C66" s="55" t="s">
        <v>489</v>
      </c>
      <c r="D66" s="49">
        <v>55</v>
      </c>
      <c r="E66" s="49">
        <v>9</v>
      </c>
      <c r="F66" s="49">
        <v>90</v>
      </c>
      <c r="G66" s="49">
        <v>22</v>
      </c>
      <c r="H66" s="49">
        <v>1</v>
      </c>
      <c r="I66" s="49">
        <v>2458</v>
      </c>
      <c r="J66" s="3" t="str">
        <f t="shared" si="1"/>
        <v>55 - 9 - 90 - 22 - 1 - 2458</v>
      </c>
      <c r="K66" s="49" t="s">
        <v>155</v>
      </c>
      <c r="L66" s="49" t="s">
        <v>234</v>
      </c>
      <c r="M66" s="104">
        <v>33</v>
      </c>
      <c r="N66" s="49">
        <v>1</v>
      </c>
      <c r="O66" s="49" t="s">
        <v>315</v>
      </c>
      <c r="P66" s="118" t="s">
        <v>122</v>
      </c>
      <c r="Q66" s="54"/>
      <c r="R66" s="54"/>
      <c r="S66" s="54"/>
      <c r="T66" s="54"/>
      <c r="U66" s="3"/>
      <c r="V66" s="54"/>
    </row>
    <row r="67" spans="1:22" s="19" customFormat="1" ht="24.75" customHeight="1">
      <c r="A67" s="18"/>
      <c r="B67" s="4">
        <v>62</v>
      </c>
      <c r="C67" s="55" t="s">
        <v>490</v>
      </c>
      <c r="D67" s="49">
        <v>55</v>
      </c>
      <c r="E67" s="49">
        <v>9</v>
      </c>
      <c r="F67" s="49">
        <v>90</v>
      </c>
      <c r="G67" s="49">
        <v>22</v>
      </c>
      <c r="H67" s="49">
        <v>1</v>
      </c>
      <c r="I67" s="49">
        <v>2459</v>
      </c>
      <c r="J67" s="3" t="str">
        <f t="shared" si="1"/>
        <v>55 - 9 - 90 - 22 - 1 - 2459</v>
      </c>
      <c r="K67" s="49" t="s">
        <v>155</v>
      </c>
      <c r="L67" s="49" t="s">
        <v>234</v>
      </c>
      <c r="M67" s="52" t="s">
        <v>440</v>
      </c>
      <c r="N67" s="49">
        <v>1</v>
      </c>
      <c r="O67" s="49" t="s">
        <v>315</v>
      </c>
      <c r="P67" s="118" t="s">
        <v>122</v>
      </c>
      <c r="Q67" s="54"/>
      <c r="R67" s="54"/>
      <c r="S67" s="54"/>
      <c r="T67" s="54"/>
      <c r="U67" s="3"/>
      <c r="V67" s="54"/>
    </row>
    <row r="68" spans="1:22" s="19" customFormat="1" ht="24.75" customHeight="1">
      <c r="A68" s="18"/>
      <c r="B68" s="4">
        <v>63</v>
      </c>
      <c r="C68" s="55" t="s">
        <v>491</v>
      </c>
      <c r="D68" s="49">
        <v>55</v>
      </c>
      <c r="E68" s="49">
        <v>9</v>
      </c>
      <c r="F68" s="49">
        <v>90</v>
      </c>
      <c r="G68" s="49">
        <v>22</v>
      </c>
      <c r="H68" s="49">
        <v>1</v>
      </c>
      <c r="I68" s="49">
        <v>2460</v>
      </c>
      <c r="J68" s="3" t="str">
        <f t="shared" si="1"/>
        <v>55 - 9 - 90 - 22 - 1 - 2460</v>
      </c>
      <c r="K68" s="49" t="s">
        <v>155</v>
      </c>
      <c r="L68" s="49" t="s">
        <v>234</v>
      </c>
      <c r="M68" s="104">
        <v>160</v>
      </c>
      <c r="N68" s="49">
        <v>2</v>
      </c>
      <c r="O68" s="49" t="s">
        <v>315</v>
      </c>
      <c r="P68" s="118" t="s">
        <v>122</v>
      </c>
      <c r="Q68" s="54"/>
      <c r="R68" s="54"/>
      <c r="S68" s="54"/>
      <c r="T68" s="54"/>
      <c r="U68" s="3"/>
      <c r="V68" s="54"/>
    </row>
    <row r="69" spans="1:22" s="19" customFormat="1" ht="24.75" customHeight="1">
      <c r="A69" s="18"/>
      <c r="B69" s="4">
        <v>64</v>
      </c>
      <c r="C69" s="55" t="s">
        <v>492</v>
      </c>
      <c r="D69" s="49">
        <v>55</v>
      </c>
      <c r="E69" s="49">
        <v>9</v>
      </c>
      <c r="F69" s="49">
        <v>90</v>
      </c>
      <c r="G69" s="49">
        <v>22</v>
      </c>
      <c r="H69" s="49">
        <v>1</v>
      </c>
      <c r="I69" s="49">
        <v>2461</v>
      </c>
      <c r="J69" s="3" t="str">
        <f t="shared" si="1"/>
        <v>55 - 9 - 90 - 22 - 1 - 2461</v>
      </c>
      <c r="K69" s="49" t="s">
        <v>155</v>
      </c>
      <c r="L69" s="49" t="s">
        <v>234</v>
      </c>
      <c r="M69" s="104">
        <v>107</v>
      </c>
      <c r="N69" s="49">
        <v>4</v>
      </c>
      <c r="O69" s="49" t="s">
        <v>315</v>
      </c>
      <c r="P69" s="118" t="s">
        <v>122</v>
      </c>
      <c r="Q69" s="54"/>
      <c r="R69" s="54"/>
      <c r="S69" s="54"/>
      <c r="T69" s="54"/>
      <c r="U69" s="3"/>
      <c r="V69" s="54"/>
    </row>
    <row r="70" spans="1:22" s="19" customFormat="1" ht="24.75" customHeight="1">
      <c r="A70" s="18"/>
      <c r="B70" s="4">
        <v>65</v>
      </c>
      <c r="C70" s="55" t="s">
        <v>493</v>
      </c>
      <c r="D70" s="49">
        <v>55</v>
      </c>
      <c r="E70" s="49">
        <v>9</v>
      </c>
      <c r="F70" s="49">
        <v>90</v>
      </c>
      <c r="G70" s="49">
        <v>22</v>
      </c>
      <c r="H70" s="49">
        <v>1</v>
      </c>
      <c r="I70" s="49">
        <v>2462</v>
      </c>
      <c r="J70" s="3" t="str">
        <f aca="true" t="shared" si="2" ref="J70:J101">D70&amp;" - "&amp;E70&amp;" - "&amp;F70&amp;" - "&amp;G70&amp;" - "&amp;H70&amp;" - "&amp;I70</f>
        <v>55 - 9 - 90 - 22 - 1 - 2462</v>
      </c>
      <c r="K70" s="49" t="s">
        <v>155</v>
      </c>
      <c r="L70" s="49" t="s">
        <v>234</v>
      </c>
      <c r="M70" s="104">
        <v>72</v>
      </c>
      <c r="N70" s="49">
        <v>4</v>
      </c>
      <c r="O70" s="49" t="s">
        <v>315</v>
      </c>
      <c r="P70" s="118" t="s">
        <v>122</v>
      </c>
      <c r="Q70" s="54"/>
      <c r="R70" s="54"/>
      <c r="S70" s="54"/>
      <c r="T70" s="54"/>
      <c r="U70" s="3"/>
      <c r="V70" s="54"/>
    </row>
    <row r="71" spans="1:22" s="19" customFormat="1" ht="24.75" customHeight="1">
      <c r="A71" s="18"/>
      <c r="B71" s="4">
        <v>66</v>
      </c>
      <c r="C71" s="55" t="s">
        <v>494</v>
      </c>
      <c r="D71" s="49">
        <v>55</v>
      </c>
      <c r="E71" s="49">
        <v>9</v>
      </c>
      <c r="F71" s="49">
        <v>90</v>
      </c>
      <c r="G71" s="49">
        <v>22</v>
      </c>
      <c r="H71" s="49">
        <v>1</v>
      </c>
      <c r="I71" s="49">
        <v>2463</v>
      </c>
      <c r="J71" s="3" t="str">
        <f t="shared" si="2"/>
        <v>55 - 9 - 90 - 22 - 1 - 2463</v>
      </c>
      <c r="K71" s="49" t="s">
        <v>155</v>
      </c>
      <c r="L71" s="49" t="s">
        <v>234</v>
      </c>
      <c r="M71" s="52" t="s">
        <v>280</v>
      </c>
      <c r="N71" s="49">
        <v>5</v>
      </c>
      <c r="O71" s="49" t="s">
        <v>315</v>
      </c>
      <c r="P71" s="118" t="s">
        <v>122</v>
      </c>
      <c r="Q71" s="54"/>
      <c r="R71" s="54"/>
      <c r="S71" s="54"/>
      <c r="T71" s="54"/>
      <c r="U71" s="3"/>
      <c r="V71" s="54"/>
    </row>
    <row r="72" spans="1:22" s="19" customFormat="1" ht="24.75" customHeight="1">
      <c r="A72" s="18"/>
      <c r="B72" s="4">
        <v>67</v>
      </c>
      <c r="C72" s="55" t="s">
        <v>495</v>
      </c>
      <c r="D72" s="49">
        <v>55</v>
      </c>
      <c r="E72" s="49">
        <v>9</v>
      </c>
      <c r="F72" s="49">
        <v>90</v>
      </c>
      <c r="G72" s="49">
        <v>22</v>
      </c>
      <c r="H72" s="49">
        <v>1</v>
      </c>
      <c r="I72" s="49">
        <v>2464</v>
      </c>
      <c r="J72" s="3" t="str">
        <f t="shared" si="2"/>
        <v>55 - 9 - 90 - 22 - 1 - 2464</v>
      </c>
      <c r="K72" s="49" t="s">
        <v>155</v>
      </c>
      <c r="L72" s="49" t="s">
        <v>234</v>
      </c>
      <c r="M72" s="104">
        <v>169</v>
      </c>
      <c r="N72" s="49">
        <v>5</v>
      </c>
      <c r="O72" s="49" t="s">
        <v>315</v>
      </c>
      <c r="P72" s="118" t="s">
        <v>122</v>
      </c>
      <c r="Q72" s="54"/>
      <c r="R72" s="54"/>
      <c r="S72" s="54"/>
      <c r="T72" s="54"/>
      <c r="U72" s="3"/>
      <c r="V72" s="54"/>
    </row>
    <row r="73" spans="1:22" s="19" customFormat="1" ht="24.75" customHeight="1">
      <c r="A73" s="18"/>
      <c r="B73" s="4">
        <v>68</v>
      </c>
      <c r="C73" s="55" t="s">
        <v>496</v>
      </c>
      <c r="D73" s="49">
        <v>55</v>
      </c>
      <c r="E73" s="49">
        <v>9</v>
      </c>
      <c r="F73" s="49">
        <v>90</v>
      </c>
      <c r="G73" s="49">
        <v>22</v>
      </c>
      <c r="H73" s="49">
        <v>1</v>
      </c>
      <c r="I73" s="49">
        <v>2465</v>
      </c>
      <c r="J73" s="3" t="str">
        <f t="shared" si="2"/>
        <v>55 - 9 - 90 - 22 - 1 - 2465</v>
      </c>
      <c r="K73" s="49" t="s">
        <v>155</v>
      </c>
      <c r="L73" s="49" t="s">
        <v>234</v>
      </c>
      <c r="M73" s="104">
        <v>142</v>
      </c>
      <c r="N73" s="49">
        <v>6</v>
      </c>
      <c r="O73" s="49" t="s">
        <v>315</v>
      </c>
      <c r="P73" s="118" t="s">
        <v>122</v>
      </c>
      <c r="Q73" s="54"/>
      <c r="R73" s="54"/>
      <c r="S73" s="54"/>
      <c r="T73" s="54"/>
      <c r="U73" s="3"/>
      <c r="V73" s="54"/>
    </row>
    <row r="74" spans="1:22" s="19" customFormat="1" ht="24.75" customHeight="1">
      <c r="A74" s="18"/>
      <c r="B74" s="4">
        <v>69</v>
      </c>
      <c r="C74" s="55" t="s">
        <v>497</v>
      </c>
      <c r="D74" s="49">
        <v>55</v>
      </c>
      <c r="E74" s="49">
        <v>9</v>
      </c>
      <c r="F74" s="49">
        <v>90</v>
      </c>
      <c r="G74" s="49">
        <v>22</v>
      </c>
      <c r="H74" s="49">
        <v>1</v>
      </c>
      <c r="I74" s="49">
        <v>2466</v>
      </c>
      <c r="J74" s="3" t="str">
        <f t="shared" si="2"/>
        <v>55 - 9 - 90 - 22 - 1 - 2466</v>
      </c>
      <c r="K74" s="49" t="s">
        <v>155</v>
      </c>
      <c r="L74" s="49" t="s">
        <v>234</v>
      </c>
      <c r="M74" s="104">
        <v>141</v>
      </c>
      <c r="N74" s="49">
        <v>6</v>
      </c>
      <c r="O74" s="49" t="s">
        <v>315</v>
      </c>
      <c r="P74" s="118" t="s">
        <v>122</v>
      </c>
      <c r="Q74" s="54"/>
      <c r="R74" s="54"/>
      <c r="S74" s="54"/>
      <c r="T74" s="54"/>
      <c r="U74" s="3"/>
      <c r="V74" s="54"/>
    </row>
    <row r="75" spans="1:22" s="19" customFormat="1" ht="24.75" customHeight="1">
      <c r="A75" s="18"/>
      <c r="B75" s="4">
        <v>70</v>
      </c>
      <c r="C75" s="55" t="s">
        <v>498</v>
      </c>
      <c r="D75" s="49">
        <v>55</v>
      </c>
      <c r="E75" s="49">
        <v>9</v>
      </c>
      <c r="F75" s="49">
        <v>90</v>
      </c>
      <c r="G75" s="49">
        <v>22</v>
      </c>
      <c r="H75" s="49">
        <v>1</v>
      </c>
      <c r="I75" s="49">
        <v>2467</v>
      </c>
      <c r="J75" s="3" t="str">
        <f t="shared" si="2"/>
        <v>55 - 9 - 90 - 22 - 1 - 2467</v>
      </c>
      <c r="K75" s="49" t="s">
        <v>155</v>
      </c>
      <c r="L75" s="49" t="s">
        <v>234</v>
      </c>
      <c r="M75" s="104">
        <v>145</v>
      </c>
      <c r="N75" s="49">
        <v>7</v>
      </c>
      <c r="O75" s="49" t="s">
        <v>315</v>
      </c>
      <c r="P75" s="118" t="s">
        <v>122</v>
      </c>
      <c r="Q75" s="54"/>
      <c r="R75" s="54"/>
      <c r="S75" s="54"/>
      <c r="T75" s="54"/>
      <c r="U75" s="3"/>
      <c r="V75" s="54"/>
    </row>
    <row r="76" spans="1:22" s="19" customFormat="1" ht="24.75" customHeight="1">
      <c r="A76" s="18"/>
      <c r="B76" s="4">
        <v>71</v>
      </c>
      <c r="C76" s="55" t="s">
        <v>499</v>
      </c>
      <c r="D76" s="49">
        <v>55</v>
      </c>
      <c r="E76" s="49">
        <v>9</v>
      </c>
      <c r="F76" s="49">
        <v>90</v>
      </c>
      <c r="G76" s="49">
        <v>22</v>
      </c>
      <c r="H76" s="49">
        <v>1</v>
      </c>
      <c r="I76" s="49">
        <v>2468</v>
      </c>
      <c r="J76" s="3" t="str">
        <f t="shared" si="2"/>
        <v>55 - 9 - 90 - 22 - 1 - 2468</v>
      </c>
      <c r="K76" s="49" t="s">
        <v>155</v>
      </c>
      <c r="L76" s="49" t="s">
        <v>234</v>
      </c>
      <c r="M76" s="52" t="s">
        <v>202</v>
      </c>
      <c r="N76" s="49">
        <v>8</v>
      </c>
      <c r="O76" s="49" t="s">
        <v>315</v>
      </c>
      <c r="P76" s="118" t="s">
        <v>122</v>
      </c>
      <c r="Q76" s="54"/>
      <c r="R76" s="54"/>
      <c r="S76" s="54"/>
      <c r="T76" s="54"/>
      <c r="U76" s="3"/>
      <c r="V76" s="54"/>
    </row>
    <row r="77" spans="1:22" s="19" customFormat="1" ht="24.75" customHeight="1">
      <c r="A77" s="18"/>
      <c r="B77" s="4">
        <v>72</v>
      </c>
      <c r="C77" s="55" t="s">
        <v>500</v>
      </c>
      <c r="D77" s="49">
        <v>55</v>
      </c>
      <c r="E77" s="49">
        <v>9</v>
      </c>
      <c r="F77" s="49">
        <v>90</v>
      </c>
      <c r="G77" s="49">
        <v>22</v>
      </c>
      <c r="H77" s="49">
        <v>1</v>
      </c>
      <c r="I77" s="49">
        <v>2469</v>
      </c>
      <c r="J77" s="3" t="str">
        <f t="shared" si="2"/>
        <v>55 - 9 - 90 - 22 - 1 - 2469</v>
      </c>
      <c r="K77" s="49" t="s">
        <v>155</v>
      </c>
      <c r="L77" s="49" t="s">
        <v>234</v>
      </c>
      <c r="M77" s="104">
        <v>139</v>
      </c>
      <c r="N77" s="49">
        <v>8</v>
      </c>
      <c r="O77" s="49" t="s">
        <v>315</v>
      </c>
      <c r="P77" s="118" t="s">
        <v>122</v>
      </c>
      <c r="Q77" s="54"/>
      <c r="R77" s="54"/>
      <c r="S77" s="54"/>
      <c r="T77" s="54"/>
      <c r="U77" s="3"/>
      <c r="V77" s="54"/>
    </row>
    <row r="78" spans="1:22" s="19" customFormat="1" ht="24.75" customHeight="1">
      <c r="A78" s="18"/>
      <c r="B78" s="4">
        <v>73</v>
      </c>
      <c r="C78" s="55" t="s">
        <v>501</v>
      </c>
      <c r="D78" s="49">
        <v>55</v>
      </c>
      <c r="E78" s="49">
        <v>9</v>
      </c>
      <c r="F78" s="49">
        <v>90</v>
      </c>
      <c r="G78" s="49">
        <v>22</v>
      </c>
      <c r="H78" s="49">
        <v>1</v>
      </c>
      <c r="I78" s="49">
        <v>2470</v>
      </c>
      <c r="J78" s="3" t="str">
        <f t="shared" si="2"/>
        <v>55 - 9 - 90 - 22 - 1 - 2470</v>
      </c>
      <c r="K78" s="49" t="s">
        <v>155</v>
      </c>
      <c r="L78" s="49" t="s">
        <v>234</v>
      </c>
      <c r="M78" s="104">
        <v>236</v>
      </c>
      <c r="N78" s="49">
        <v>8</v>
      </c>
      <c r="O78" s="49" t="s">
        <v>315</v>
      </c>
      <c r="P78" s="118" t="s">
        <v>122</v>
      </c>
      <c r="Q78" s="54"/>
      <c r="R78" s="54"/>
      <c r="S78" s="54"/>
      <c r="T78" s="54"/>
      <c r="U78" s="3"/>
      <c r="V78" s="54"/>
    </row>
    <row r="79" spans="1:22" s="19" customFormat="1" ht="24.75" customHeight="1">
      <c r="A79" s="18"/>
      <c r="B79" s="4">
        <v>74</v>
      </c>
      <c r="C79" s="55" t="s">
        <v>502</v>
      </c>
      <c r="D79" s="49">
        <v>55</v>
      </c>
      <c r="E79" s="49">
        <v>9</v>
      </c>
      <c r="F79" s="49">
        <v>90</v>
      </c>
      <c r="G79" s="49">
        <v>22</v>
      </c>
      <c r="H79" s="49">
        <v>1</v>
      </c>
      <c r="I79" s="49">
        <v>2471</v>
      </c>
      <c r="J79" s="3" t="str">
        <f t="shared" si="2"/>
        <v>55 - 9 - 90 - 22 - 1 - 2471</v>
      </c>
      <c r="K79" s="49" t="s">
        <v>155</v>
      </c>
      <c r="L79" s="49" t="s">
        <v>234</v>
      </c>
      <c r="M79" s="104">
        <v>10</v>
      </c>
      <c r="N79" s="49">
        <v>8</v>
      </c>
      <c r="O79" s="49" t="s">
        <v>330</v>
      </c>
      <c r="P79" s="118" t="s">
        <v>122</v>
      </c>
      <c r="Q79" s="54"/>
      <c r="R79" s="54"/>
      <c r="S79" s="54"/>
      <c r="T79" s="54"/>
      <c r="U79" s="3"/>
      <c r="V79" s="54"/>
    </row>
    <row r="80" spans="1:22" s="19" customFormat="1" ht="24.75" customHeight="1">
      <c r="A80" s="18"/>
      <c r="B80" s="4">
        <v>75</v>
      </c>
      <c r="C80" s="55" t="s">
        <v>503</v>
      </c>
      <c r="D80" s="49">
        <v>55</v>
      </c>
      <c r="E80" s="49">
        <v>9</v>
      </c>
      <c r="F80" s="49">
        <v>90</v>
      </c>
      <c r="G80" s="49">
        <v>22</v>
      </c>
      <c r="H80" s="49">
        <v>1</v>
      </c>
      <c r="I80" s="49">
        <v>2472</v>
      </c>
      <c r="J80" s="3" t="str">
        <f t="shared" si="2"/>
        <v>55 - 9 - 90 - 22 - 1 - 2472</v>
      </c>
      <c r="K80" s="49" t="s">
        <v>155</v>
      </c>
      <c r="L80" s="49" t="s">
        <v>234</v>
      </c>
      <c r="M80" s="52" t="s">
        <v>228</v>
      </c>
      <c r="N80" s="49">
        <v>8</v>
      </c>
      <c r="O80" s="49" t="s">
        <v>330</v>
      </c>
      <c r="P80" s="118" t="s">
        <v>122</v>
      </c>
      <c r="Q80" s="54"/>
      <c r="R80" s="54"/>
      <c r="S80" s="54"/>
      <c r="T80" s="54"/>
      <c r="U80" s="3"/>
      <c r="V80" s="54"/>
    </row>
    <row r="81" spans="1:22" s="19" customFormat="1" ht="24.75" customHeight="1">
      <c r="A81" s="18"/>
      <c r="B81" s="4">
        <v>76</v>
      </c>
      <c r="C81" s="55" t="s">
        <v>504</v>
      </c>
      <c r="D81" s="49">
        <v>55</v>
      </c>
      <c r="E81" s="49">
        <v>9</v>
      </c>
      <c r="F81" s="49">
        <v>90</v>
      </c>
      <c r="G81" s="49">
        <v>22</v>
      </c>
      <c r="H81" s="49">
        <v>1</v>
      </c>
      <c r="I81" s="49">
        <v>2473</v>
      </c>
      <c r="J81" s="3" t="str">
        <f t="shared" si="2"/>
        <v>55 - 9 - 90 - 22 - 1 - 2473</v>
      </c>
      <c r="K81" s="49" t="s">
        <v>155</v>
      </c>
      <c r="L81" s="49" t="s">
        <v>234</v>
      </c>
      <c r="M81" s="52" t="s">
        <v>441</v>
      </c>
      <c r="N81" s="49">
        <v>12</v>
      </c>
      <c r="O81" s="49" t="s">
        <v>335</v>
      </c>
      <c r="P81" s="118" t="s">
        <v>122</v>
      </c>
      <c r="Q81" s="54"/>
      <c r="R81" s="54"/>
      <c r="S81" s="54"/>
      <c r="T81" s="54"/>
      <c r="U81" s="3"/>
      <c r="V81" s="54"/>
    </row>
    <row r="82" spans="1:22" s="19" customFormat="1" ht="24.75" customHeight="1">
      <c r="A82" s="18"/>
      <c r="B82" s="4">
        <v>77</v>
      </c>
      <c r="C82" s="55" t="s">
        <v>505</v>
      </c>
      <c r="D82" s="49">
        <v>55</v>
      </c>
      <c r="E82" s="49">
        <v>9</v>
      </c>
      <c r="F82" s="49">
        <v>90</v>
      </c>
      <c r="G82" s="49">
        <v>22</v>
      </c>
      <c r="H82" s="49">
        <v>1</v>
      </c>
      <c r="I82" s="49">
        <v>2474</v>
      </c>
      <c r="J82" s="3" t="str">
        <f t="shared" si="2"/>
        <v>55 - 9 - 90 - 22 - 1 - 2474</v>
      </c>
      <c r="K82" s="49" t="s">
        <v>155</v>
      </c>
      <c r="L82" s="49" t="s">
        <v>234</v>
      </c>
      <c r="M82" s="104">
        <v>114</v>
      </c>
      <c r="N82" s="49">
        <v>12</v>
      </c>
      <c r="O82" s="49" t="s">
        <v>335</v>
      </c>
      <c r="P82" s="118" t="s">
        <v>122</v>
      </c>
      <c r="Q82" s="54"/>
      <c r="R82" s="54"/>
      <c r="S82" s="54"/>
      <c r="T82" s="54"/>
      <c r="U82" s="3"/>
      <c r="V82" s="54"/>
    </row>
    <row r="83" spans="1:22" s="19" customFormat="1" ht="24.75" customHeight="1">
      <c r="A83" s="18"/>
      <c r="B83" s="4">
        <v>78</v>
      </c>
      <c r="C83" s="39" t="s">
        <v>660</v>
      </c>
      <c r="D83" s="4">
        <v>56</v>
      </c>
      <c r="E83" s="4">
        <v>9</v>
      </c>
      <c r="F83" s="4">
        <v>90</v>
      </c>
      <c r="G83" s="4">
        <v>22</v>
      </c>
      <c r="H83" s="4">
        <v>1</v>
      </c>
      <c r="I83" s="4">
        <v>4254</v>
      </c>
      <c r="J83" s="14" t="str">
        <f t="shared" si="2"/>
        <v>56 - 9 - 90 - 22 - 1 - 4254</v>
      </c>
      <c r="K83" s="4" t="s">
        <v>155</v>
      </c>
      <c r="L83" s="4" t="s">
        <v>234</v>
      </c>
      <c r="M83" s="37"/>
      <c r="N83" s="4">
        <v>3</v>
      </c>
      <c r="O83" s="4" t="s">
        <v>122</v>
      </c>
      <c r="P83" s="116" t="s">
        <v>122</v>
      </c>
      <c r="Q83" s="54"/>
      <c r="R83" s="54"/>
      <c r="S83" s="54"/>
      <c r="T83" s="54"/>
      <c r="U83" s="3"/>
      <c r="V83" s="54"/>
    </row>
    <row r="84" spans="1:58" s="19" customFormat="1" ht="24.75" customHeight="1">
      <c r="A84" s="41">
        <v>1</v>
      </c>
      <c r="B84" s="4">
        <v>79</v>
      </c>
      <c r="C84" s="11" t="s">
        <v>34</v>
      </c>
      <c r="D84" s="4">
        <v>54</v>
      </c>
      <c r="E84" s="12">
        <v>9</v>
      </c>
      <c r="F84" s="4">
        <v>90</v>
      </c>
      <c r="G84" s="13" t="s">
        <v>18</v>
      </c>
      <c r="H84" s="13" t="s">
        <v>5</v>
      </c>
      <c r="I84" s="13" t="s">
        <v>129</v>
      </c>
      <c r="J84" s="3" t="str">
        <f t="shared" si="2"/>
        <v>54 - 9 - 90 - 22 - 1 - 1152</v>
      </c>
      <c r="K84" s="13" t="s">
        <v>155</v>
      </c>
      <c r="L84" s="13" t="s">
        <v>234</v>
      </c>
      <c r="M84" s="15" t="s">
        <v>177</v>
      </c>
      <c r="N84" s="15">
        <v>1</v>
      </c>
      <c r="O84" s="14" t="s">
        <v>178</v>
      </c>
      <c r="P84" s="119" t="s">
        <v>35</v>
      </c>
      <c r="Q84" s="73"/>
      <c r="R84" s="73"/>
      <c r="S84" s="73"/>
      <c r="T84" s="73"/>
      <c r="U84" s="73"/>
      <c r="V84" s="73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1:22" s="19" customFormat="1" ht="24.75" customHeight="1">
      <c r="A85" s="41"/>
      <c r="B85" s="4">
        <v>80</v>
      </c>
      <c r="C85" s="11" t="s">
        <v>36</v>
      </c>
      <c r="D85" s="4">
        <v>54</v>
      </c>
      <c r="E85" s="12">
        <v>9</v>
      </c>
      <c r="F85" s="4">
        <v>90</v>
      </c>
      <c r="G85" s="13" t="s">
        <v>18</v>
      </c>
      <c r="H85" s="13" t="s">
        <v>5</v>
      </c>
      <c r="I85" s="13" t="s">
        <v>130</v>
      </c>
      <c r="J85" s="3" t="str">
        <f t="shared" si="2"/>
        <v>54 - 9 - 90 - 22 - 1 - 1153</v>
      </c>
      <c r="K85" s="13" t="s">
        <v>155</v>
      </c>
      <c r="L85" s="13" t="s">
        <v>234</v>
      </c>
      <c r="M85" s="105">
        <v>73</v>
      </c>
      <c r="N85" s="15">
        <v>5</v>
      </c>
      <c r="O85" s="14" t="s">
        <v>180</v>
      </c>
      <c r="P85" s="119" t="s">
        <v>35</v>
      </c>
      <c r="Q85" s="51"/>
      <c r="R85" s="51"/>
      <c r="S85" s="51"/>
      <c r="T85" s="51"/>
      <c r="U85" s="4"/>
      <c r="V85" s="51"/>
    </row>
    <row r="86" spans="1:22" s="19" customFormat="1" ht="24.75" customHeight="1">
      <c r="A86" s="41"/>
      <c r="B86" s="4">
        <v>81</v>
      </c>
      <c r="C86" s="11" t="s">
        <v>38</v>
      </c>
      <c r="D86" s="4">
        <v>54</v>
      </c>
      <c r="E86" s="12">
        <v>9</v>
      </c>
      <c r="F86" s="4">
        <v>90</v>
      </c>
      <c r="G86" s="13" t="s">
        <v>18</v>
      </c>
      <c r="H86" s="13" t="s">
        <v>5</v>
      </c>
      <c r="I86" s="13" t="s">
        <v>132</v>
      </c>
      <c r="J86" s="3" t="str">
        <f t="shared" si="2"/>
        <v>54 - 9 - 90 - 22 - 1 - 1155</v>
      </c>
      <c r="K86" s="13" t="s">
        <v>155</v>
      </c>
      <c r="L86" s="13" t="s">
        <v>234</v>
      </c>
      <c r="M86" s="105">
        <v>9</v>
      </c>
      <c r="N86" s="15">
        <v>5</v>
      </c>
      <c r="O86" s="14" t="s">
        <v>181</v>
      </c>
      <c r="P86" s="119" t="s">
        <v>35</v>
      </c>
      <c r="Q86" s="51"/>
      <c r="R86" s="51"/>
      <c r="S86" s="51"/>
      <c r="T86" s="51"/>
      <c r="U86" s="4"/>
      <c r="V86" s="51"/>
    </row>
    <row r="87" spans="1:22" s="19" customFormat="1" ht="24.75" customHeight="1">
      <c r="A87" s="41"/>
      <c r="B87" s="4">
        <v>82</v>
      </c>
      <c r="C87" s="11" t="s">
        <v>39</v>
      </c>
      <c r="D87" s="4">
        <v>54</v>
      </c>
      <c r="E87" s="12">
        <v>9</v>
      </c>
      <c r="F87" s="4">
        <v>90</v>
      </c>
      <c r="G87" s="13" t="s">
        <v>18</v>
      </c>
      <c r="H87" s="13" t="s">
        <v>5</v>
      </c>
      <c r="I87" s="13" t="s">
        <v>133</v>
      </c>
      <c r="J87" s="3" t="str">
        <f t="shared" si="2"/>
        <v>54 - 9 - 90 - 22 - 1 - 1156</v>
      </c>
      <c r="K87" s="13" t="s">
        <v>155</v>
      </c>
      <c r="L87" s="13" t="s">
        <v>234</v>
      </c>
      <c r="M87" s="105">
        <v>75</v>
      </c>
      <c r="N87" s="15">
        <v>1</v>
      </c>
      <c r="O87" s="14" t="s">
        <v>183</v>
      </c>
      <c r="P87" s="119" t="s">
        <v>35</v>
      </c>
      <c r="Q87" s="51"/>
      <c r="R87" s="51"/>
      <c r="S87" s="51"/>
      <c r="T87" s="51"/>
      <c r="U87" s="4"/>
      <c r="V87" s="51"/>
    </row>
    <row r="88" spans="1:22" s="19" customFormat="1" ht="24.75" customHeight="1">
      <c r="A88" s="41"/>
      <c r="B88" s="4">
        <v>83</v>
      </c>
      <c r="C88" s="11" t="s">
        <v>40</v>
      </c>
      <c r="D88" s="4">
        <v>54</v>
      </c>
      <c r="E88" s="12">
        <v>9</v>
      </c>
      <c r="F88" s="4">
        <v>90</v>
      </c>
      <c r="G88" s="13" t="s">
        <v>18</v>
      </c>
      <c r="H88" s="13" t="s">
        <v>9</v>
      </c>
      <c r="I88" s="13" t="s">
        <v>134</v>
      </c>
      <c r="J88" s="3" t="str">
        <f t="shared" si="2"/>
        <v>54 - 9 - 90 - 22 - 2 - 1157</v>
      </c>
      <c r="K88" s="13" t="s">
        <v>155</v>
      </c>
      <c r="L88" s="13" t="s">
        <v>128</v>
      </c>
      <c r="M88" s="105">
        <v>19</v>
      </c>
      <c r="N88" s="15">
        <v>7</v>
      </c>
      <c r="O88" s="14" t="s">
        <v>181</v>
      </c>
      <c r="P88" s="119" t="s">
        <v>35</v>
      </c>
      <c r="Q88" s="51"/>
      <c r="R88" s="51"/>
      <c r="S88" s="51"/>
      <c r="T88" s="51"/>
      <c r="U88" s="4"/>
      <c r="V88" s="51"/>
    </row>
    <row r="89" spans="1:22" s="19" customFormat="1" ht="24.75" customHeight="1">
      <c r="A89" s="41"/>
      <c r="B89" s="4">
        <v>84</v>
      </c>
      <c r="C89" s="55" t="s">
        <v>442</v>
      </c>
      <c r="D89" s="49">
        <v>55</v>
      </c>
      <c r="E89" s="49">
        <v>9</v>
      </c>
      <c r="F89" s="49">
        <v>90</v>
      </c>
      <c r="G89" s="49">
        <v>22</v>
      </c>
      <c r="H89" s="49">
        <v>1</v>
      </c>
      <c r="I89" s="49">
        <v>2343</v>
      </c>
      <c r="J89" s="3" t="str">
        <f t="shared" si="2"/>
        <v>55 - 9 - 90 - 22 - 1 - 2343</v>
      </c>
      <c r="K89" s="49" t="s">
        <v>155</v>
      </c>
      <c r="L89" s="49" t="s">
        <v>234</v>
      </c>
      <c r="M89" s="52" t="s">
        <v>194</v>
      </c>
      <c r="N89" s="49">
        <v>6</v>
      </c>
      <c r="O89" s="49" t="s">
        <v>325</v>
      </c>
      <c r="P89" s="118" t="s">
        <v>35</v>
      </c>
      <c r="Q89" s="51"/>
      <c r="R89" s="51"/>
      <c r="S89" s="51"/>
      <c r="T89" s="51"/>
      <c r="U89" s="4"/>
      <c r="V89" s="51"/>
    </row>
    <row r="90" spans="1:22" s="19" customFormat="1" ht="24.75" customHeight="1">
      <c r="A90" s="18"/>
      <c r="B90" s="4">
        <v>85</v>
      </c>
      <c r="C90" s="55" t="s">
        <v>443</v>
      </c>
      <c r="D90" s="49">
        <v>55</v>
      </c>
      <c r="E90" s="49">
        <v>9</v>
      </c>
      <c r="F90" s="49">
        <v>90</v>
      </c>
      <c r="G90" s="49">
        <v>22</v>
      </c>
      <c r="H90" s="49">
        <v>1</v>
      </c>
      <c r="I90" s="49">
        <v>2344</v>
      </c>
      <c r="J90" s="3" t="str">
        <f t="shared" si="2"/>
        <v>55 - 9 - 90 - 22 - 1 - 2344</v>
      </c>
      <c r="K90" s="49" t="s">
        <v>155</v>
      </c>
      <c r="L90" s="49" t="s">
        <v>234</v>
      </c>
      <c r="M90" s="104">
        <v>108</v>
      </c>
      <c r="N90" s="49">
        <v>2</v>
      </c>
      <c r="O90" s="49" t="s">
        <v>178</v>
      </c>
      <c r="P90" s="118" t="s">
        <v>35</v>
      </c>
      <c r="Q90" s="54"/>
      <c r="R90" s="54"/>
      <c r="S90" s="54"/>
      <c r="T90" s="54"/>
      <c r="U90" s="3"/>
      <c r="V90" s="54"/>
    </row>
    <row r="91" spans="1:22" s="19" customFormat="1" ht="24.75" customHeight="1">
      <c r="A91" s="18"/>
      <c r="B91" s="4">
        <v>86</v>
      </c>
      <c r="C91" s="55" t="s">
        <v>444</v>
      </c>
      <c r="D91" s="49">
        <v>55</v>
      </c>
      <c r="E91" s="49">
        <v>9</v>
      </c>
      <c r="F91" s="49">
        <v>90</v>
      </c>
      <c r="G91" s="49">
        <v>22</v>
      </c>
      <c r="H91" s="49">
        <v>1</v>
      </c>
      <c r="I91" s="49">
        <v>2345</v>
      </c>
      <c r="J91" s="3" t="str">
        <f t="shared" si="2"/>
        <v>55 - 9 - 90 - 22 - 1 - 2345</v>
      </c>
      <c r="K91" s="49" t="s">
        <v>155</v>
      </c>
      <c r="L91" s="49" t="s">
        <v>234</v>
      </c>
      <c r="M91" s="49" t="s">
        <v>313</v>
      </c>
      <c r="N91" s="49">
        <v>4</v>
      </c>
      <c r="O91" s="49" t="s">
        <v>178</v>
      </c>
      <c r="P91" s="118" t="s">
        <v>35</v>
      </c>
      <c r="Q91" s="54"/>
      <c r="R91" s="54"/>
      <c r="S91" s="54"/>
      <c r="T91" s="54"/>
      <c r="U91" s="3"/>
      <c r="V91" s="54"/>
    </row>
    <row r="92" spans="1:22" s="19" customFormat="1" ht="24.75" customHeight="1">
      <c r="A92" s="18"/>
      <c r="B92" s="4">
        <v>87</v>
      </c>
      <c r="C92" s="55" t="s">
        <v>445</v>
      </c>
      <c r="D92" s="49">
        <v>55</v>
      </c>
      <c r="E92" s="49">
        <v>9</v>
      </c>
      <c r="F92" s="49">
        <v>90</v>
      </c>
      <c r="G92" s="49">
        <v>22</v>
      </c>
      <c r="H92" s="49">
        <v>1</v>
      </c>
      <c r="I92" s="49">
        <v>2346</v>
      </c>
      <c r="J92" s="3" t="str">
        <f t="shared" si="2"/>
        <v>55 - 9 - 90 - 22 - 1 - 2346</v>
      </c>
      <c r="K92" s="49" t="s">
        <v>155</v>
      </c>
      <c r="L92" s="49" t="s">
        <v>234</v>
      </c>
      <c r="M92" s="49">
        <v>11</v>
      </c>
      <c r="N92" s="49">
        <v>16</v>
      </c>
      <c r="O92" s="49" t="s">
        <v>35</v>
      </c>
      <c r="P92" s="118" t="s">
        <v>35</v>
      </c>
      <c r="Q92" s="54"/>
      <c r="R92" s="54"/>
      <c r="S92" s="54"/>
      <c r="T92" s="54"/>
      <c r="U92" s="3"/>
      <c r="V92" s="54"/>
    </row>
    <row r="93" spans="1:22" s="19" customFormat="1" ht="24.75" customHeight="1">
      <c r="A93" s="18"/>
      <c r="B93" s="4">
        <v>88</v>
      </c>
      <c r="C93" s="55" t="s">
        <v>446</v>
      </c>
      <c r="D93" s="49">
        <v>55</v>
      </c>
      <c r="E93" s="49">
        <v>9</v>
      </c>
      <c r="F93" s="49">
        <v>90</v>
      </c>
      <c r="G93" s="49">
        <v>22</v>
      </c>
      <c r="H93" s="49">
        <v>1</v>
      </c>
      <c r="I93" s="49">
        <v>2347</v>
      </c>
      <c r="J93" s="3" t="str">
        <f t="shared" si="2"/>
        <v>55 - 9 - 90 - 22 - 1 - 2347</v>
      </c>
      <c r="K93" s="49" t="s">
        <v>155</v>
      </c>
      <c r="L93" s="49" t="s">
        <v>234</v>
      </c>
      <c r="M93" s="49">
        <v>63</v>
      </c>
      <c r="N93" s="49">
        <v>6</v>
      </c>
      <c r="O93" s="49" t="s">
        <v>183</v>
      </c>
      <c r="P93" s="118" t="s">
        <v>35</v>
      </c>
      <c r="Q93" s="54"/>
      <c r="R93" s="54"/>
      <c r="S93" s="54"/>
      <c r="T93" s="54"/>
      <c r="U93" s="3"/>
      <c r="V93" s="54"/>
    </row>
    <row r="94" spans="1:22" s="19" customFormat="1" ht="24.75" customHeight="1">
      <c r="A94" s="18"/>
      <c r="B94" s="4">
        <v>89</v>
      </c>
      <c r="C94" s="55" t="s">
        <v>550</v>
      </c>
      <c r="D94" s="49">
        <v>55</v>
      </c>
      <c r="E94" s="49">
        <v>9</v>
      </c>
      <c r="F94" s="49">
        <v>90</v>
      </c>
      <c r="G94" s="49">
        <v>22</v>
      </c>
      <c r="H94" s="49">
        <v>1</v>
      </c>
      <c r="I94" s="49">
        <v>2348</v>
      </c>
      <c r="J94" s="3" t="str">
        <f t="shared" si="2"/>
        <v>55 - 9 - 90 - 22 - 1 - 2348</v>
      </c>
      <c r="K94" s="49" t="s">
        <v>155</v>
      </c>
      <c r="L94" s="49" t="s">
        <v>234</v>
      </c>
      <c r="M94" s="49">
        <v>130</v>
      </c>
      <c r="N94" s="49">
        <v>6</v>
      </c>
      <c r="O94" s="49" t="s">
        <v>181</v>
      </c>
      <c r="P94" s="118" t="s">
        <v>35</v>
      </c>
      <c r="Q94" s="54"/>
      <c r="R94" s="54"/>
      <c r="S94" s="54"/>
      <c r="T94" s="54"/>
      <c r="U94" s="3"/>
      <c r="V94" s="54"/>
    </row>
    <row r="95" spans="1:22" s="19" customFormat="1" ht="24.75" customHeight="1">
      <c r="A95" s="18"/>
      <c r="B95" s="4">
        <v>90</v>
      </c>
      <c r="C95" s="55" t="s">
        <v>472</v>
      </c>
      <c r="D95" s="49">
        <v>55</v>
      </c>
      <c r="E95" s="49">
        <v>9</v>
      </c>
      <c r="F95" s="49">
        <v>90</v>
      </c>
      <c r="G95" s="49">
        <v>22</v>
      </c>
      <c r="H95" s="49">
        <v>1</v>
      </c>
      <c r="I95" s="49">
        <v>2440</v>
      </c>
      <c r="J95" s="3" t="str">
        <f t="shared" si="2"/>
        <v>55 - 9 - 90 - 22 - 1 - 2440</v>
      </c>
      <c r="K95" s="49" t="s">
        <v>155</v>
      </c>
      <c r="L95" s="49" t="s">
        <v>234</v>
      </c>
      <c r="M95" s="104">
        <v>76</v>
      </c>
      <c r="N95" s="49">
        <v>9</v>
      </c>
      <c r="O95" s="49" t="s">
        <v>35</v>
      </c>
      <c r="P95" s="118" t="s">
        <v>35</v>
      </c>
      <c r="Q95" s="54"/>
      <c r="R95" s="54"/>
      <c r="S95" s="54"/>
      <c r="T95" s="54"/>
      <c r="U95" s="3"/>
      <c r="V95" s="54"/>
    </row>
    <row r="96" spans="1:22" s="19" customFormat="1" ht="24.75" customHeight="1">
      <c r="A96" s="18"/>
      <c r="B96" s="4">
        <v>91</v>
      </c>
      <c r="C96" s="55" t="s">
        <v>38</v>
      </c>
      <c r="D96" s="49">
        <v>55</v>
      </c>
      <c r="E96" s="49">
        <v>9</v>
      </c>
      <c r="F96" s="49">
        <v>90</v>
      </c>
      <c r="G96" s="49">
        <v>22</v>
      </c>
      <c r="H96" s="49">
        <v>1</v>
      </c>
      <c r="I96" s="49">
        <v>2441</v>
      </c>
      <c r="J96" s="3" t="str">
        <f t="shared" si="2"/>
        <v>55 - 9 - 90 - 22 - 1 - 2441</v>
      </c>
      <c r="K96" s="49" t="s">
        <v>155</v>
      </c>
      <c r="L96" s="49" t="s">
        <v>234</v>
      </c>
      <c r="M96" s="104">
        <v>72</v>
      </c>
      <c r="N96" s="49">
        <v>5</v>
      </c>
      <c r="O96" s="49" t="s">
        <v>181</v>
      </c>
      <c r="P96" s="118" t="s">
        <v>35</v>
      </c>
      <c r="Q96" s="54"/>
      <c r="R96" s="54"/>
      <c r="S96" s="54"/>
      <c r="T96" s="54"/>
      <c r="U96" s="3"/>
      <c r="V96" s="54"/>
    </row>
    <row r="97" spans="1:22" s="19" customFormat="1" ht="24.75" customHeight="1">
      <c r="A97" s="18"/>
      <c r="B97" s="4">
        <v>92</v>
      </c>
      <c r="C97" s="55" t="s">
        <v>473</v>
      </c>
      <c r="D97" s="49">
        <v>55</v>
      </c>
      <c r="E97" s="49">
        <v>9</v>
      </c>
      <c r="F97" s="49">
        <v>90</v>
      </c>
      <c r="G97" s="49">
        <v>22</v>
      </c>
      <c r="H97" s="49">
        <v>1</v>
      </c>
      <c r="I97" s="49">
        <v>2442</v>
      </c>
      <c r="J97" s="3" t="str">
        <f t="shared" si="2"/>
        <v>55 - 9 - 90 - 22 - 1 - 2442</v>
      </c>
      <c r="K97" s="49" t="s">
        <v>155</v>
      </c>
      <c r="L97" s="49" t="s">
        <v>234</v>
      </c>
      <c r="M97" s="104">
        <v>24</v>
      </c>
      <c r="N97" s="49">
        <v>6</v>
      </c>
      <c r="O97" s="49" t="s">
        <v>437</v>
      </c>
      <c r="P97" s="118" t="s">
        <v>35</v>
      </c>
      <c r="Q97" s="54"/>
      <c r="R97" s="54"/>
      <c r="S97" s="54"/>
      <c r="T97" s="54"/>
      <c r="U97" s="3"/>
      <c r="V97" s="54"/>
    </row>
    <row r="98" spans="1:22" s="19" customFormat="1" ht="24.75" customHeight="1">
      <c r="A98" s="18"/>
      <c r="B98" s="4">
        <v>93</v>
      </c>
      <c r="C98" s="55" t="s">
        <v>474</v>
      </c>
      <c r="D98" s="49">
        <v>55</v>
      </c>
      <c r="E98" s="49">
        <v>9</v>
      </c>
      <c r="F98" s="49">
        <v>90</v>
      </c>
      <c r="G98" s="49">
        <v>22</v>
      </c>
      <c r="H98" s="49">
        <v>1</v>
      </c>
      <c r="I98" s="49">
        <v>2443</v>
      </c>
      <c r="J98" s="3" t="str">
        <f t="shared" si="2"/>
        <v>55 - 9 - 90 - 22 - 1 - 2443</v>
      </c>
      <c r="K98" s="49" t="s">
        <v>155</v>
      </c>
      <c r="L98" s="49" t="s">
        <v>234</v>
      </c>
      <c r="M98" s="104">
        <v>44</v>
      </c>
      <c r="N98" s="49">
        <v>3</v>
      </c>
      <c r="O98" s="49" t="s">
        <v>35</v>
      </c>
      <c r="P98" s="118" t="s">
        <v>35</v>
      </c>
      <c r="Q98" s="54"/>
      <c r="R98" s="54"/>
      <c r="S98" s="54"/>
      <c r="T98" s="54"/>
      <c r="U98" s="3"/>
      <c r="V98" s="54"/>
    </row>
    <row r="99" spans="1:22" s="19" customFormat="1" ht="24.75" customHeight="1">
      <c r="A99" s="18"/>
      <c r="B99" s="4">
        <v>94</v>
      </c>
      <c r="C99" s="55" t="s">
        <v>475</v>
      </c>
      <c r="D99" s="49">
        <v>55</v>
      </c>
      <c r="E99" s="49">
        <v>9</v>
      </c>
      <c r="F99" s="49">
        <v>90</v>
      </c>
      <c r="G99" s="49">
        <v>22</v>
      </c>
      <c r="H99" s="49">
        <v>1</v>
      </c>
      <c r="I99" s="49">
        <v>2444</v>
      </c>
      <c r="J99" s="3" t="str">
        <f t="shared" si="2"/>
        <v>55 - 9 - 90 - 22 - 1 - 2444</v>
      </c>
      <c r="K99" s="49" t="s">
        <v>155</v>
      </c>
      <c r="L99" s="49" t="s">
        <v>234</v>
      </c>
      <c r="M99" s="52" t="s">
        <v>205</v>
      </c>
      <c r="N99" s="49">
        <v>8</v>
      </c>
      <c r="O99" s="49" t="s">
        <v>437</v>
      </c>
      <c r="P99" s="118" t="s">
        <v>35</v>
      </c>
      <c r="Q99" s="54"/>
      <c r="R99" s="54"/>
      <c r="S99" s="54"/>
      <c r="T99" s="54"/>
      <c r="U99" s="3"/>
      <c r="V99" s="54"/>
    </row>
    <row r="100" spans="1:22" s="19" customFormat="1" ht="24.75" customHeight="1">
      <c r="A100" s="18"/>
      <c r="B100" s="4">
        <v>95</v>
      </c>
      <c r="C100" s="39" t="s">
        <v>582</v>
      </c>
      <c r="D100" s="4">
        <v>56</v>
      </c>
      <c r="E100" s="4">
        <v>9</v>
      </c>
      <c r="F100" s="4">
        <v>90</v>
      </c>
      <c r="G100" s="4">
        <v>22</v>
      </c>
      <c r="H100" s="4">
        <v>1</v>
      </c>
      <c r="I100" s="4">
        <v>3868</v>
      </c>
      <c r="J100" s="14" t="str">
        <f t="shared" si="2"/>
        <v>56 - 9 - 90 - 22 - 1 - 3868</v>
      </c>
      <c r="K100" s="4" t="s">
        <v>155</v>
      </c>
      <c r="L100" s="4" t="s">
        <v>234</v>
      </c>
      <c r="M100" s="37" t="s">
        <v>281</v>
      </c>
      <c r="N100" s="4">
        <v>15</v>
      </c>
      <c r="O100" s="4" t="s">
        <v>35</v>
      </c>
      <c r="P100" s="116" t="s">
        <v>35</v>
      </c>
      <c r="Q100" s="54"/>
      <c r="R100" s="54"/>
      <c r="S100" s="54"/>
      <c r="T100" s="54"/>
      <c r="U100" s="3"/>
      <c r="V100" s="54"/>
    </row>
    <row r="101" spans="1:22" s="19" customFormat="1" ht="24.75" customHeight="1">
      <c r="A101" s="41"/>
      <c r="B101" s="4">
        <v>96</v>
      </c>
      <c r="C101" s="39" t="s">
        <v>583</v>
      </c>
      <c r="D101" s="4">
        <v>56</v>
      </c>
      <c r="E101" s="4">
        <v>9</v>
      </c>
      <c r="F101" s="4">
        <v>90</v>
      </c>
      <c r="G101" s="4">
        <v>22</v>
      </c>
      <c r="H101" s="4">
        <v>1</v>
      </c>
      <c r="I101" s="4">
        <v>3869</v>
      </c>
      <c r="J101" s="14" t="str">
        <f t="shared" si="2"/>
        <v>56 - 9 - 90 - 22 - 1 - 3869</v>
      </c>
      <c r="K101" s="4" t="s">
        <v>155</v>
      </c>
      <c r="L101" s="4" t="s">
        <v>234</v>
      </c>
      <c r="M101" s="103">
        <v>109</v>
      </c>
      <c r="N101" s="4">
        <v>9</v>
      </c>
      <c r="O101" s="4" t="s">
        <v>35</v>
      </c>
      <c r="P101" s="116" t="s">
        <v>35</v>
      </c>
      <c r="Q101" s="54"/>
      <c r="R101" s="54"/>
      <c r="S101" s="54"/>
      <c r="T101" s="54"/>
      <c r="U101" s="3"/>
      <c r="V101" s="54"/>
    </row>
    <row r="102" spans="1:22" s="19" customFormat="1" ht="24.75" customHeight="1">
      <c r="A102" s="41"/>
      <c r="B102" s="4">
        <v>97</v>
      </c>
      <c r="C102" s="39" t="s">
        <v>584</v>
      </c>
      <c r="D102" s="4">
        <v>56</v>
      </c>
      <c r="E102" s="4">
        <v>9</v>
      </c>
      <c r="F102" s="4">
        <v>90</v>
      </c>
      <c r="G102" s="4">
        <v>22</v>
      </c>
      <c r="H102" s="4">
        <v>1</v>
      </c>
      <c r="I102" s="4">
        <v>3870</v>
      </c>
      <c r="J102" s="14" t="str">
        <f aca="true" t="shared" si="3" ref="J102:J128">D102&amp;" - "&amp;E102&amp;" - "&amp;F102&amp;" - "&amp;G102&amp;" - "&amp;H102&amp;" - "&amp;I102</f>
        <v>56 - 9 - 90 - 22 - 1 - 3870</v>
      </c>
      <c r="K102" s="4" t="s">
        <v>155</v>
      </c>
      <c r="L102" s="4" t="s">
        <v>234</v>
      </c>
      <c r="M102" s="103">
        <v>88</v>
      </c>
      <c r="N102" s="4">
        <v>6</v>
      </c>
      <c r="O102" s="4" t="s">
        <v>181</v>
      </c>
      <c r="P102" s="116" t="s">
        <v>35</v>
      </c>
      <c r="Q102" s="54"/>
      <c r="R102" s="54"/>
      <c r="S102" s="54"/>
      <c r="T102" s="54"/>
      <c r="U102" s="3"/>
      <c r="V102" s="54"/>
    </row>
    <row r="103" spans="1:22" s="19" customFormat="1" ht="24.75" customHeight="1">
      <c r="A103" s="41"/>
      <c r="B103" s="4">
        <v>98</v>
      </c>
      <c r="C103" s="39" t="s">
        <v>585</v>
      </c>
      <c r="D103" s="4">
        <v>56</v>
      </c>
      <c r="E103" s="4">
        <v>9</v>
      </c>
      <c r="F103" s="4">
        <v>90</v>
      </c>
      <c r="G103" s="4">
        <v>22</v>
      </c>
      <c r="H103" s="4">
        <v>1</v>
      </c>
      <c r="I103" s="4">
        <v>3871</v>
      </c>
      <c r="J103" s="14" t="str">
        <f t="shared" si="3"/>
        <v>56 - 9 - 90 - 22 - 1 - 3871</v>
      </c>
      <c r="K103" s="4" t="s">
        <v>155</v>
      </c>
      <c r="L103" s="4" t="s">
        <v>234</v>
      </c>
      <c r="M103" s="103">
        <v>80</v>
      </c>
      <c r="N103" s="4">
        <v>1</v>
      </c>
      <c r="O103" s="4" t="s">
        <v>181</v>
      </c>
      <c r="P103" s="116" t="s">
        <v>35</v>
      </c>
      <c r="Q103" s="54"/>
      <c r="R103" s="54"/>
      <c r="S103" s="54"/>
      <c r="T103" s="54"/>
      <c r="U103" s="3"/>
      <c r="V103" s="54"/>
    </row>
    <row r="104" spans="1:22" s="19" customFormat="1" ht="24.75" customHeight="1">
      <c r="A104" s="41"/>
      <c r="B104" s="4">
        <v>99</v>
      </c>
      <c r="C104" s="39" t="s">
        <v>586</v>
      </c>
      <c r="D104" s="4">
        <v>56</v>
      </c>
      <c r="E104" s="4">
        <v>9</v>
      </c>
      <c r="F104" s="4">
        <v>90</v>
      </c>
      <c r="G104" s="4">
        <v>22</v>
      </c>
      <c r="H104" s="4">
        <v>1</v>
      </c>
      <c r="I104" s="4">
        <v>3872</v>
      </c>
      <c r="J104" s="14" t="str">
        <f t="shared" si="3"/>
        <v>56 - 9 - 90 - 22 - 1 - 3872</v>
      </c>
      <c r="K104" s="4" t="s">
        <v>155</v>
      </c>
      <c r="L104" s="4" t="s">
        <v>234</v>
      </c>
      <c r="M104" s="103" t="s">
        <v>214</v>
      </c>
      <c r="N104" s="4">
        <v>7</v>
      </c>
      <c r="O104" s="4" t="s">
        <v>587</v>
      </c>
      <c r="P104" s="116" t="s">
        <v>35</v>
      </c>
      <c r="Q104" s="54"/>
      <c r="R104" s="54"/>
      <c r="S104" s="54"/>
      <c r="T104" s="54"/>
      <c r="U104" s="3"/>
      <c r="V104" s="54"/>
    </row>
    <row r="105" spans="1:22" s="19" customFormat="1" ht="24.75" customHeight="1">
      <c r="A105" s="41"/>
      <c r="B105" s="4">
        <v>100</v>
      </c>
      <c r="C105" s="39" t="s">
        <v>588</v>
      </c>
      <c r="D105" s="4">
        <v>56</v>
      </c>
      <c r="E105" s="4">
        <v>9</v>
      </c>
      <c r="F105" s="4">
        <v>90</v>
      </c>
      <c r="G105" s="4">
        <v>22</v>
      </c>
      <c r="H105" s="4">
        <v>1</v>
      </c>
      <c r="I105" s="4">
        <v>3873</v>
      </c>
      <c r="J105" s="14" t="str">
        <f t="shared" si="3"/>
        <v>56 - 9 - 90 - 22 - 1 - 3873</v>
      </c>
      <c r="K105" s="4" t="s">
        <v>155</v>
      </c>
      <c r="L105" s="4" t="s">
        <v>234</v>
      </c>
      <c r="M105" s="103" t="s">
        <v>211</v>
      </c>
      <c r="N105" s="4">
        <v>7</v>
      </c>
      <c r="O105" s="4" t="s">
        <v>587</v>
      </c>
      <c r="P105" s="116" t="s">
        <v>35</v>
      </c>
      <c r="Q105" s="54"/>
      <c r="R105" s="54"/>
      <c r="S105" s="54"/>
      <c r="T105" s="54"/>
      <c r="U105" s="3"/>
      <c r="V105" s="54"/>
    </row>
    <row r="106" spans="1:22" s="19" customFormat="1" ht="24.75" customHeight="1">
      <c r="A106" s="41"/>
      <c r="B106" s="4">
        <v>101</v>
      </c>
      <c r="C106" s="39" t="s">
        <v>589</v>
      </c>
      <c r="D106" s="4">
        <v>56</v>
      </c>
      <c r="E106" s="4">
        <v>9</v>
      </c>
      <c r="F106" s="4">
        <v>90</v>
      </c>
      <c r="G106" s="4">
        <v>22</v>
      </c>
      <c r="H106" s="4">
        <v>1</v>
      </c>
      <c r="I106" s="4">
        <v>3874</v>
      </c>
      <c r="J106" s="14" t="str">
        <f t="shared" si="3"/>
        <v>56 - 9 - 90 - 22 - 1 - 3874</v>
      </c>
      <c r="K106" s="4" t="s">
        <v>155</v>
      </c>
      <c r="L106" s="4" t="s">
        <v>234</v>
      </c>
      <c r="M106" s="37" t="s">
        <v>285</v>
      </c>
      <c r="N106" s="4">
        <v>8</v>
      </c>
      <c r="O106" s="4" t="s">
        <v>325</v>
      </c>
      <c r="P106" s="116" t="s">
        <v>35</v>
      </c>
      <c r="Q106" s="54"/>
      <c r="R106" s="54"/>
      <c r="S106" s="54"/>
      <c r="T106" s="54"/>
      <c r="U106" s="3"/>
      <c r="V106" s="54"/>
    </row>
    <row r="107" spans="1:22" s="19" customFormat="1" ht="24.75" customHeight="1">
      <c r="A107" s="41"/>
      <c r="B107" s="4">
        <v>102</v>
      </c>
      <c r="C107" s="39" t="s">
        <v>590</v>
      </c>
      <c r="D107" s="4">
        <v>56</v>
      </c>
      <c r="E107" s="4">
        <v>9</v>
      </c>
      <c r="F107" s="4">
        <v>90</v>
      </c>
      <c r="G107" s="4">
        <v>22</v>
      </c>
      <c r="H107" s="4">
        <v>1</v>
      </c>
      <c r="I107" s="4">
        <v>3875</v>
      </c>
      <c r="J107" s="14" t="str">
        <f t="shared" si="3"/>
        <v>56 - 9 - 90 - 22 - 1 - 3875</v>
      </c>
      <c r="K107" s="4" t="s">
        <v>155</v>
      </c>
      <c r="L107" s="4" t="s">
        <v>234</v>
      </c>
      <c r="M107" s="103">
        <v>2</v>
      </c>
      <c r="N107" s="4">
        <v>8</v>
      </c>
      <c r="O107" s="4" t="s">
        <v>325</v>
      </c>
      <c r="P107" s="116" t="s">
        <v>35</v>
      </c>
      <c r="Q107" s="54"/>
      <c r="R107" s="54"/>
      <c r="S107" s="54"/>
      <c r="T107" s="54"/>
      <c r="U107" s="3"/>
      <c r="V107" s="54"/>
    </row>
    <row r="108" spans="1:22" s="19" customFormat="1" ht="24.75" customHeight="1">
      <c r="A108" s="41"/>
      <c r="B108" s="4">
        <v>103</v>
      </c>
      <c r="C108" s="39" t="s">
        <v>591</v>
      </c>
      <c r="D108" s="4">
        <v>56</v>
      </c>
      <c r="E108" s="4">
        <v>9</v>
      </c>
      <c r="F108" s="4">
        <v>90</v>
      </c>
      <c r="G108" s="4">
        <v>22</v>
      </c>
      <c r="H108" s="4">
        <v>1</v>
      </c>
      <c r="I108" s="4">
        <v>3876</v>
      </c>
      <c r="J108" s="14" t="str">
        <f t="shared" si="3"/>
        <v>56 - 9 - 90 - 22 - 1 - 3876</v>
      </c>
      <c r="K108" s="4" t="s">
        <v>155</v>
      </c>
      <c r="L108" s="4" t="s">
        <v>234</v>
      </c>
      <c r="M108" s="103">
        <v>26</v>
      </c>
      <c r="N108" s="4">
        <v>6</v>
      </c>
      <c r="O108" s="4" t="s">
        <v>180</v>
      </c>
      <c r="P108" s="116" t="s">
        <v>35</v>
      </c>
      <c r="Q108" s="54"/>
      <c r="R108" s="54"/>
      <c r="S108" s="54"/>
      <c r="T108" s="54"/>
      <c r="U108" s="3"/>
      <c r="V108" s="54"/>
    </row>
    <row r="109" spans="1:22" s="19" customFormat="1" ht="24.75" customHeight="1">
      <c r="A109" s="41"/>
      <c r="B109" s="4">
        <v>104</v>
      </c>
      <c r="C109" s="39" t="s">
        <v>592</v>
      </c>
      <c r="D109" s="4">
        <v>56</v>
      </c>
      <c r="E109" s="4">
        <v>9</v>
      </c>
      <c r="F109" s="4">
        <v>90</v>
      </c>
      <c r="G109" s="4">
        <v>22</v>
      </c>
      <c r="H109" s="4">
        <v>1</v>
      </c>
      <c r="I109" s="4">
        <v>3877</v>
      </c>
      <c r="J109" s="14" t="str">
        <f t="shared" si="3"/>
        <v>56 - 9 - 90 - 22 - 1 - 3877</v>
      </c>
      <c r="K109" s="4" t="s">
        <v>155</v>
      </c>
      <c r="L109" s="4" t="s">
        <v>234</v>
      </c>
      <c r="M109" s="103">
        <v>31</v>
      </c>
      <c r="N109" s="4">
        <v>5</v>
      </c>
      <c r="O109" s="4" t="s">
        <v>180</v>
      </c>
      <c r="P109" s="116" t="s">
        <v>35</v>
      </c>
      <c r="Q109" s="54"/>
      <c r="R109" s="54"/>
      <c r="S109" s="54"/>
      <c r="T109" s="54"/>
      <c r="U109" s="3"/>
      <c r="V109" s="54"/>
    </row>
    <row r="110" spans="1:22" s="19" customFormat="1" ht="24.75" customHeight="1">
      <c r="A110" s="41"/>
      <c r="B110" s="4">
        <v>105</v>
      </c>
      <c r="C110" s="39" t="s">
        <v>631</v>
      </c>
      <c r="D110" s="4">
        <v>56</v>
      </c>
      <c r="E110" s="4">
        <v>9</v>
      </c>
      <c r="F110" s="4">
        <v>90</v>
      </c>
      <c r="G110" s="4">
        <v>22</v>
      </c>
      <c r="H110" s="4">
        <v>1</v>
      </c>
      <c r="I110" s="4">
        <v>4033</v>
      </c>
      <c r="J110" s="14" t="str">
        <f t="shared" si="3"/>
        <v>56 - 9 - 90 - 22 - 1 - 4033</v>
      </c>
      <c r="K110" s="4" t="s">
        <v>155</v>
      </c>
      <c r="L110" s="4" t="s">
        <v>234</v>
      </c>
      <c r="M110" s="37" t="s">
        <v>194</v>
      </c>
      <c r="N110" s="4">
        <v>6</v>
      </c>
      <c r="O110" s="4" t="s">
        <v>325</v>
      </c>
      <c r="P110" s="116" t="s">
        <v>35</v>
      </c>
      <c r="Q110" s="54"/>
      <c r="R110" s="54"/>
      <c r="S110" s="54"/>
      <c r="T110" s="54"/>
      <c r="U110" s="3"/>
      <c r="V110" s="54"/>
    </row>
    <row r="111" spans="1:58" s="19" customFormat="1" ht="24.75" customHeight="1">
      <c r="A111" s="41">
        <v>11</v>
      </c>
      <c r="B111" s="4">
        <v>106</v>
      </c>
      <c r="C111" s="39" t="s">
        <v>632</v>
      </c>
      <c r="D111" s="4">
        <v>56</v>
      </c>
      <c r="E111" s="4">
        <v>9</v>
      </c>
      <c r="F111" s="4">
        <v>90</v>
      </c>
      <c r="G111" s="4">
        <v>22</v>
      </c>
      <c r="H111" s="4">
        <v>1</v>
      </c>
      <c r="I111" s="4">
        <v>4034</v>
      </c>
      <c r="J111" s="14" t="str">
        <f t="shared" si="3"/>
        <v>56 - 9 - 90 - 22 - 1 - 4034</v>
      </c>
      <c r="K111" s="4" t="s">
        <v>155</v>
      </c>
      <c r="L111" s="4" t="s">
        <v>234</v>
      </c>
      <c r="M111" s="37" t="s">
        <v>194</v>
      </c>
      <c r="N111" s="4">
        <v>8</v>
      </c>
      <c r="O111" s="4" t="s">
        <v>325</v>
      </c>
      <c r="P111" s="116" t="s">
        <v>35</v>
      </c>
      <c r="Q111" s="73"/>
      <c r="R111" s="73"/>
      <c r="S111" s="73"/>
      <c r="T111" s="73"/>
      <c r="U111" s="73"/>
      <c r="V111" s="73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</row>
    <row r="112" spans="1:58" s="19" customFormat="1" ht="24.75" customHeight="1">
      <c r="A112" s="41">
        <v>12</v>
      </c>
      <c r="B112" s="4">
        <v>107</v>
      </c>
      <c r="C112" s="39" t="s">
        <v>633</v>
      </c>
      <c r="D112" s="4">
        <v>56</v>
      </c>
      <c r="E112" s="4">
        <v>9</v>
      </c>
      <c r="F112" s="4">
        <v>90</v>
      </c>
      <c r="G112" s="4">
        <v>22</v>
      </c>
      <c r="H112" s="4">
        <v>1</v>
      </c>
      <c r="I112" s="4">
        <v>4035</v>
      </c>
      <c r="J112" s="14" t="str">
        <f t="shared" si="3"/>
        <v>56 - 9 - 90 - 22 - 1 - 4035</v>
      </c>
      <c r="K112" s="4" t="s">
        <v>155</v>
      </c>
      <c r="L112" s="4" t="s">
        <v>234</v>
      </c>
      <c r="M112" s="103">
        <v>20</v>
      </c>
      <c r="N112" s="4">
        <v>7</v>
      </c>
      <c r="O112" s="4" t="s">
        <v>587</v>
      </c>
      <c r="P112" s="116" t="s">
        <v>35</v>
      </c>
      <c r="Q112" s="73"/>
      <c r="R112" s="73"/>
      <c r="S112" s="73"/>
      <c r="T112" s="73"/>
      <c r="U112" s="73"/>
      <c r="V112" s="73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</row>
    <row r="113" spans="1:58" s="19" customFormat="1" ht="24.75" customHeight="1">
      <c r="A113" s="41">
        <v>13</v>
      </c>
      <c r="B113" s="4">
        <v>108</v>
      </c>
      <c r="C113" s="39" t="s">
        <v>634</v>
      </c>
      <c r="D113" s="4">
        <v>56</v>
      </c>
      <c r="E113" s="4">
        <v>9</v>
      </c>
      <c r="F113" s="4">
        <v>90</v>
      </c>
      <c r="G113" s="4">
        <v>22</v>
      </c>
      <c r="H113" s="4">
        <v>1</v>
      </c>
      <c r="I113" s="4">
        <v>4036</v>
      </c>
      <c r="J113" s="14" t="str">
        <f t="shared" si="3"/>
        <v>56 - 9 - 90 - 22 - 1 - 4036</v>
      </c>
      <c r="K113" s="4" t="s">
        <v>155</v>
      </c>
      <c r="L113" s="4" t="s">
        <v>234</v>
      </c>
      <c r="M113" s="37" t="s">
        <v>279</v>
      </c>
      <c r="N113" s="4">
        <v>6</v>
      </c>
      <c r="O113" s="4" t="s">
        <v>437</v>
      </c>
      <c r="P113" s="116" t="s">
        <v>35</v>
      </c>
      <c r="Q113" s="73"/>
      <c r="R113" s="73"/>
      <c r="S113" s="73"/>
      <c r="T113" s="73"/>
      <c r="U113" s="73"/>
      <c r="V113" s="73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</row>
    <row r="114" spans="1:58" s="19" customFormat="1" ht="24.75" customHeight="1">
      <c r="A114" s="41">
        <v>14</v>
      </c>
      <c r="B114" s="4">
        <v>109</v>
      </c>
      <c r="C114" s="39" t="s">
        <v>635</v>
      </c>
      <c r="D114" s="4">
        <v>56</v>
      </c>
      <c r="E114" s="4">
        <v>9</v>
      </c>
      <c r="F114" s="4">
        <v>90</v>
      </c>
      <c r="G114" s="4">
        <v>22</v>
      </c>
      <c r="H114" s="4">
        <v>1</v>
      </c>
      <c r="I114" s="4">
        <v>4037</v>
      </c>
      <c r="J114" s="14" t="str">
        <f t="shared" si="3"/>
        <v>56 - 9 - 90 - 22 - 1 - 4037</v>
      </c>
      <c r="K114" s="4" t="s">
        <v>155</v>
      </c>
      <c r="L114" s="4" t="s">
        <v>234</v>
      </c>
      <c r="M114" s="103">
        <v>11</v>
      </c>
      <c r="N114" s="4">
        <v>16</v>
      </c>
      <c r="O114" s="4" t="s">
        <v>35</v>
      </c>
      <c r="P114" s="116" t="s">
        <v>35</v>
      </c>
      <c r="Q114" s="73"/>
      <c r="R114" s="73"/>
      <c r="S114" s="73"/>
      <c r="T114" s="73"/>
      <c r="U114" s="73"/>
      <c r="V114" s="73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</row>
    <row r="115" spans="1:58" s="19" customFormat="1" ht="24.75" customHeight="1">
      <c r="A115" s="41">
        <v>15</v>
      </c>
      <c r="B115" s="4">
        <v>110</v>
      </c>
      <c r="C115" s="39" t="s">
        <v>636</v>
      </c>
      <c r="D115" s="4">
        <v>56</v>
      </c>
      <c r="E115" s="4">
        <v>9</v>
      </c>
      <c r="F115" s="4">
        <v>90</v>
      </c>
      <c r="G115" s="4">
        <v>22</v>
      </c>
      <c r="H115" s="4">
        <v>1</v>
      </c>
      <c r="I115" s="4">
        <v>4038</v>
      </c>
      <c r="J115" s="14" t="str">
        <f t="shared" si="3"/>
        <v>56 - 9 - 90 - 22 - 1 - 4038</v>
      </c>
      <c r="K115" s="4" t="s">
        <v>155</v>
      </c>
      <c r="L115" s="4" t="s">
        <v>234</v>
      </c>
      <c r="M115" s="103">
        <v>72</v>
      </c>
      <c r="N115" s="4">
        <v>15</v>
      </c>
      <c r="O115" s="4" t="s">
        <v>35</v>
      </c>
      <c r="P115" s="116" t="s">
        <v>35</v>
      </c>
      <c r="Q115" s="73"/>
      <c r="R115" s="73"/>
      <c r="S115" s="73"/>
      <c r="T115" s="73"/>
      <c r="U115" s="73"/>
      <c r="V115" s="73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</row>
    <row r="116" spans="1:58" s="19" customFormat="1" ht="24.75" customHeight="1">
      <c r="A116" s="41">
        <v>16</v>
      </c>
      <c r="B116" s="4">
        <v>111</v>
      </c>
      <c r="C116" s="39" t="s">
        <v>637</v>
      </c>
      <c r="D116" s="4">
        <v>56</v>
      </c>
      <c r="E116" s="4">
        <v>9</v>
      </c>
      <c r="F116" s="4">
        <v>90</v>
      </c>
      <c r="G116" s="4">
        <v>22</v>
      </c>
      <c r="H116" s="4">
        <v>1</v>
      </c>
      <c r="I116" s="4">
        <v>4039</v>
      </c>
      <c r="J116" s="14" t="str">
        <f t="shared" si="3"/>
        <v>56 - 9 - 90 - 22 - 1 - 4039</v>
      </c>
      <c r="K116" s="4" t="s">
        <v>155</v>
      </c>
      <c r="L116" s="4" t="s">
        <v>234</v>
      </c>
      <c r="M116" s="103">
        <v>73</v>
      </c>
      <c r="N116" s="4">
        <v>5</v>
      </c>
      <c r="O116" s="4" t="s">
        <v>180</v>
      </c>
      <c r="P116" s="116" t="s">
        <v>35</v>
      </c>
      <c r="Q116" s="73"/>
      <c r="R116" s="73"/>
      <c r="S116" s="73"/>
      <c r="T116" s="73"/>
      <c r="U116" s="73"/>
      <c r="V116" s="73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</row>
    <row r="117" spans="1:58" s="19" customFormat="1" ht="24.75" customHeight="1">
      <c r="A117" s="41">
        <v>17</v>
      </c>
      <c r="B117" s="4">
        <v>112</v>
      </c>
      <c r="C117" s="39" t="s">
        <v>638</v>
      </c>
      <c r="D117" s="4">
        <v>56</v>
      </c>
      <c r="E117" s="4">
        <v>9</v>
      </c>
      <c r="F117" s="4">
        <v>90</v>
      </c>
      <c r="G117" s="4">
        <v>22</v>
      </c>
      <c r="H117" s="4">
        <v>1</v>
      </c>
      <c r="I117" s="4">
        <v>4040</v>
      </c>
      <c r="J117" s="14" t="str">
        <f t="shared" si="3"/>
        <v>56 - 9 - 90 - 22 - 1 - 4040</v>
      </c>
      <c r="K117" s="4" t="s">
        <v>155</v>
      </c>
      <c r="L117" s="4" t="s">
        <v>234</v>
      </c>
      <c r="M117" s="103">
        <v>28</v>
      </c>
      <c r="N117" s="4">
        <v>8</v>
      </c>
      <c r="O117" s="4" t="s">
        <v>35</v>
      </c>
      <c r="P117" s="116" t="s">
        <v>35</v>
      </c>
      <c r="Q117" s="73"/>
      <c r="R117" s="73"/>
      <c r="S117" s="73"/>
      <c r="T117" s="73"/>
      <c r="U117" s="73"/>
      <c r="V117" s="73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</row>
    <row r="118" spans="1:58" s="19" customFormat="1" ht="24.75" customHeight="1">
      <c r="A118" s="41">
        <v>18</v>
      </c>
      <c r="B118" s="4">
        <v>113</v>
      </c>
      <c r="C118" s="39" t="s">
        <v>639</v>
      </c>
      <c r="D118" s="4">
        <v>56</v>
      </c>
      <c r="E118" s="4">
        <v>9</v>
      </c>
      <c r="F118" s="4">
        <v>90</v>
      </c>
      <c r="G118" s="4">
        <v>22</v>
      </c>
      <c r="H118" s="4">
        <v>1</v>
      </c>
      <c r="I118" s="4">
        <v>4041</v>
      </c>
      <c r="J118" s="14" t="str">
        <f t="shared" si="3"/>
        <v>56 - 9 - 90 - 22 - 1 - 4041</v>
      </c>
      <c r="K118" s="4" t="s">
        <v>155</v>
      </c>
      <c r="L118" s="4" t="s">
        <v>234</v>
      </c>
      <c r="M118" s="103">
        <v>2</v>
      </c>
      <c r="N118" s="4">
        <v>3</v>
      </c>
      <c r="O118" s="4" t="s">
        <v>35</v>
      </c>
      <c r="P118" s="116" t="s">
        <v>35</v>
      </c>
      <c r="Q118" s="73"/>
      <c r="R118" s="73"/>
      <c r="S118" s="73"/>
      <c r="T118" s="73"/>
      <c r="U118" s="73"/>
      <c r="V118" s="73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</row>
    <row r="119" spans="1:58" s="19" customFormat="1" ht="24.75" customHeight="1">
      <c r="A119" s="41">
        <v>19</v>
      </c>
      <c r="B119" s="4">
        <v>114</v>
      </c>
      <c r="C119" s="39" t="s">
        <v>640</v>
      </c>
      <c r="D119" s="4">
        <v>56</v>
      </c>
      <c r="E119" s="4">
        <v>9</v>
      </c>
      <c r="F119" s="4">
        <v>90</v>
      </c>
      <c r="G119" s="4">
        <v>22</v>
      </c>
      <c r="H119" s="4">
        <v>1</v>
      </c>
      <c r="I119" s="4">
        <v>4042</v>
      </c>
      <c r="J119" s="14" t="str">
        <f t="shared" si="3"/>
        <v>56 - 9 - 90 - 22 - 1 - 4042</v>
      </c>
      <c r="K119" s="4" t="s">
        <v>155</v>
      </c>
      <c r="L119" s="4" t="s">
        <v>234</v>
      </c>
      <c r="M119" s="37" t="s">
        <v>284</v>
      </c>
      <c r="N119" s="4">
        <v>2</v>
      </c>
      <c r="O119" s="4" t="s">
        <v>325</v>
      </c>
      <c r="P119" s="116" t="s">
        <v>35</v>
      </c>
      <c r="Q119" s="73"/>
      <c r="R119" s="73"/>
      <c r="S119" s="73"/>
      <c r="T119" s="73"/>
      <c r="U119" s="73"/>
      <c r="V119" s="73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</row>
    <row r="120" spans="1:58" s="19" customFormat="1" ht="24.75" customHeight="1">
      <c r="A120" s="41">
        <v>20</v>
      </c>
      <c r="B120" s="4">
        <v>115</v>
      </c>
      <c r="C120" s="39" t="s">
        <v>676</v>
      </c>
      <c r="D120" s="4">
        <v>57</v>
      </c>
      <c r="E120" s="4">
        <v>9</v>
      </c>
      <c r="F120" s="4">
        <v>90</v>
      </c>
      <c r="G120" s="4">
        <v>22</v>
      </c>
      <c r="H120" s="4">
        <v>1</v>
      </c>
      <c r="I120" s="4">
        <v>4374</v>
      </c>
      <c r="J120" s="14" t="str">
        <f t="shared" si="3"/>
        <v>57 - 9 - 90 - 22 - 1 - 4374</v>
      </c>
      <c r="K120" s="4" t="s">
        <v>155</v>
      </c>
      <c r="L120" s="4" t="s">
        <v>234</v>
      </c>
      <c r="M120" s="37"/>
      <c r="N120" s="4">
        <v>3</v>
      </c>
      <c r="O120" s="4" t="s">
        <v>666</v>
      </c>
      <c r="P120" s="116" t="s">
        <v>8</v>
      </c>
      <c r="Q120" s="73"/>
      <c r="R120" s="73"/>
      <c r="S120" s="73"/>
      <c r="T120" s="73"/>
      <c r="U120" s="73"/>
      <c r="V120" s="73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</row>
    <row r="121" spans="1:22" s="19" customFormat="1" ht="24.75" customHeight="1">
      <c r="A121" s="18"/>
      <c r="B121" s="4">
        <v>116</v>
      </c>
      <c r="C121" s="55" t="s">
        <v>534</v>
      </c>
      <c r="D121" s="3">
        <v>55</v>
      </c>
      <c r="E121" s="3">
        <v>9</v>
      </c>
      <c r="F121" s="3">
        <v>90</v>
      </c>
      <c r="G121" s="3">
        <v>22</v>
      </c>
      <c r="H121" s="3">
        <v>1</v>
      </c>
      <c r="I121" s="3">
        <v>2204</v>
      </c>
      <c r="J121" s="3" t="str">
        <f t="shared" si="3"/>
        <v>55 - 9 - 90 - 22 - 1 - 2204</v>
      </c>
      <c r="K121" s="3" t="s">
        <v>155</v>
      </c>
      <c r="L121" s="3" t="s">
        <v>234</v>
      </c>
      <c r="M121" s="3" t="s">
        <v>291</v>
      </c>
      <c r="N121" s="3">
        <v>2</v>
      </c>
      <c r="O121" s="3" t="s">
        <v>292</v>
      </c>
      <c r="P121" s="117" t="s">
        <v>124</v>
      </c>
      <c r="Q121" s="54"/>
      <c r="R121" s="54"/>
      <c r="S121" s="54"/>
      <c r="T121" s="54"/>
      <c r="U121" s="3"/>
      <c r="V121" s="54"/>
    </row>
    <row r="122" spans="1:22" s="19" customFormat="1" ht="24.75" customHeight="1">
      <c r="A122" s="18"/>
      <c r="B122" s="4">
        <v>117</v>
      </c>
      <c r="C122" s="55" t="s">
        <v>293</v>
      </c>
      <c r="D122" s="3">
        <v>55</v>
      </c>
      <c r="E122" s="3">
        <v>9</v>
      </c>
      <c r="F122" s="3">
        <v>90</v>
      </c>
      <c r="G122" s="3">
        <v>22</v>
      </c>
      <c r="H122" s="3">
        <v>1</v>
      </c>
      <c r="I122" s="3">
        <v>2205</v>
      </c>
      <c r="J122" s="3" t="str">
        <f t="shared" si="3"/>
        <v>55 - 9 - 90 - 22 - 1 - 2205</v>
      </c>
      <c r="K122" s="3" t="s">
        <v>155</v>
      </c>
      <c r="L122" s="3" t="s">
        <v>234</v>
      </c>
      <c r="M122" s="3">
        <v>64</v>
      </c>
      <c r="N122" s="3">
        <v>2</v>
      </c>
      <c r="O122" s="3" t="s">
        <v>294</v>
      </c>
      <c r="P122" s="117" t="s">
        <v>124</v>
      </c>
      <c r="Q122" s="54"/>
      <c r="R122" s="54"/>
      <c r="S122" s="54"/>
      <c r="T122" s="54"/>
      <c r="U122" s="3"/>
      <c r="V122" s="54"/>
    </row>
    <row r="123" spans="1:22" s="19" customFormat="1" ht="24.75" customHeight="1">
      <c r="A123" s="18"/>
      <c r="B123" s="4">
        <v>118</v>
      </c>
      <c r="C123" s="55" t="s">
        <v>295</v>
      </c>
      <c r="D123" s="3">
        <v>55</v>
      </c>
      <c r="E123" s="3">
        <v>9</v>
      </c>
      <c r="F123" s="3">
        <v>90</v>
      </c>
      <c r="G123" s="3">
        <v>22</v>
      </c>
      <c r="H123" s="3">
        <v>1</v>
      </c>
      <c r="I123" s="3">
        <v>2206</v>
      </c>
      <c r="J123" s="3" t="str">
        <f t="shared" si="3"/>
        <v>55 - 9 - 90 - 22 - 1 - 2206</v>
      </c>
      <c r="K123" s="3" t="s">
        <v>155</v>
      </c>
      <c r="L123" s="3" t="s">
        <v>234</v>
      </c>
      <c r="M123" s="3">
        <v>12</v>
      </c>
      <c r="N123" s="3">
        <v>3</v>
      </c>
      <c r="O123" s="3" t="s">
        <v>296</v>
      </c>
      <c r="P123" s="117" t="s">
        <v>124</v>
      </c>
      <c r="Q123" s="54"/>
      <c r="R123" s="54"/>
      <c r="S123" s="54"/>
      <c r="T123" s="54"/>
      <c r="U123" s="3"/>
      <c r="V123" s="54"/>
    </row>
    <row r="124" spans="1:58" s="2" customFormat="1" ht="21">
      <c r="A124" s="54"/>
      <c r="B124" s="4">
        <v>119</v>
      </c>
      <c r="C124" s="55" t="s">
        <v>297</v>
      </c>
      <c r="D124" s="3">
        <v>55</v>
      </c>
      <c r="E124" s="3">
        <v>9</v>
      </c>
      <c r="F124" s="3">
        <v>90</v>
      </c>
      <c r="G124" s="3">
        <v>22</v>
      </c>
      <c r="H124" s="3">
        <v>1</v>
      </c>
      <c r="I124" s="3">
        <v>2207</v>
      </c>
      <c r="J124" s="3" t="str">
        <f t="shared" si="3"/>
        <v>55 - 9 - 90 - 22 - 1 - 2207</v>
      </c>
      <c r="K124" s="3" t="s">
        <v>155</v>
      </c>
      <c r="L124" s="3" t="s">
        <v>234</v>
      </c>
      <c r="M124" s="3">
        <v>14</v>
      </c>
      <c r="N124" s="3">
        <v>2</v>
      </c>
      <c r="O124" s="3" t="s">
        <v>298</v>
      </c>
      <c r="P124" s="117" t="s">
        <v>124</v>
      </c>
      <c r="Q124" s="54"/>
      <c r="R124" s="54"/>
      <c r="S124" s="54"/>
      <c r="T124" s="54"/>
      <c r="U124" s="3"/>
      <c r="V124" s="54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</row>
    <row r="125" spans="1:58" s="2" customFormat="1" ht="21">
      <c r="A125" s="54"/>
      <c r="B125" s="4">
        <v>120</v>
      </c>
      <c r="C125" s="55" t="s">
        <v>302</v>
      </c>
      <c r="D125" s="3">
        <v>55</v>
      </c>
      <c r="E125" s="3">
        <v>9</v>
      </c>
      <c r="F125" s="3">
        <v>90</v>
      </c>
      <c r="G125" s="3">
        <v>22</v>
      </c>
      <c r="H125" s="3">
        <v>1</v>
      </c>
      <c r="I125" s="3">
        <v>2211</v>
      </c>
      <c r="J125" s="3" t="str">
        <f t="shared" si="3"/>
        <v>55 - 9 - 90 - 22 - 1 - 2211</v>
      </c>
      <c r="K125" s="3" t="s">
        <v>155</v>
      </c>
      <c r="L125" s="3" t="s">
        <v>234</v>
      </c>
      <c r="M125" s="3">
        <v>127</v>
      </c>
      <c r="N125" s="3">
        <v>1</v>
      </c>
      <c r="O125" s="3" t="s">
        <v>296</v>
      </c>
      <c r="P125" s="117" t="s">
        <v>124</v>
      </c>
      <c r="Q125" s="54"/>
      <c r="R125" s="54"/>
      <c r="S125" s="54"/>
      <c r="T125" s="54"/>
      <c r="U125" s="3"/>
      <c r="V125" s="54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</row>
    <row r="126" spans="1:58" s="2" customFormat="1" ht="21">
      <c r="A126" s="54"/>
      <c r="B126" s="4">
        <v>121</v>
      </c>
      <c r="C126" s="53" t="s">
        <v>536</v>
      </c>
      <c r="D126" s="4">
        <v>55</v>
      </c>
      <c r="E126" s="4">
        <v>9</v>
      </c>
      <c r="F126" s="4">
        <v>90</v>
      </c>
      <c r="G126" s="4">
        <v>22</v>
      </c>
      <c r="H126" s="4">
        <v>1</v>
      </c>
      <c r="I126" s="4">
        <v>2212</v>
      </c>
      <c r="J126" s="4" t="str">
        <f t="shared" si="3"/>
        <v>55 - 9 - 90 - 22 - 1 - 2212</v>
      </c>
      <c r="K126" s="4" t="s">
        <v>155</v>
      </c>
      <c r="L126" s="4" t="s">
        <v>234</v>
      </c>
      <c r="M126" s="4">
        <v>47</v>
      </c>
      <c r="N126" s="4">
        <v>3</v>
      </c>
      <c r="O126" s="4" t="s">
        <v>303</v>
      </c>
      <c r="P126" s="116" t="s">
        <v>124</v>
      </c>
      <c r="Q126" s="54"/>
      <c r="R126" s="54"/>
      <c r="S126" s="54"/>
      <c r="T126" s="54"/>
      <c r="U126" s="3"/>
      <c r="V126" s="54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</row>
    <row r="127" spans="1:58" s="2" customFormat="1" ht="21">
      <c r="A127" s="54"/>
      <c r="B127" s="4">
        <v>122</v>
      </c>
      <c r="C127" s="55" t="s">
        <v>392</v>
      </c>
      <c r="D127" s="49">
        <v>55</v>
      </c>
      <c r="E127" s="49">
        <v>9</v>
      </c>
      <c r="F127" s="49">
        <v>90</v>
      </c>
      <c r="G127" s="49">
        <v>22</v>
      </c>
      <c r="H127" s="49">
        <v>1</v>
      </c>
      <c r="I127" s="49">
        <v>2397</v>
      </c>
      <c r="J127" s="3" t="str">
        <f t="shared" si="3"/>
        <v>55 - 9 - 90 - 22 - 1 - 2397</v>
      </c>
      <c r="K127" s="49" t="s">
        <v>155</v>
      </c>
      <c r="L127" s="49" t="s">
        <v>234</v>
      </c>
      <c r="M127" s="52" t="s">
        <v>240</v>
      </c>
      <c r="N127" s="49">
        <v>2</v>
      </c>
      <c r="O127" s="49" t="s">
        <v>292</v>
      </c>
      <c r="P127" s="118" t="s">
        <v>124</v>
      </c>
      <c r="Q127" s="54"/>
      <c r="R127" s="54"/>
      <c r="S127" s="54"/>
      <c r="T127" s="54"/>
      <c r="U127" s="3"/>
      <c r="V127" s="54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</row>
    <row r="128" spans="1:58" s="2" customFormat="1" ht="21">
      <c r="A128" s="3"/>
      <c r="B128" s="4">
        <v>123</v>
      </c>
      <c r="C128" s="54" t="s">
        <v>564</v>
      </c>
      <c r="D128" s="3">
        <v>55</v>
      </c>
      <c r="E128" s="3">
        <v>9</v>
      </c>
      <c r="F128" s="3">
        <v>90</v>
      </c>
      <c r="G128" s="3">
        <v>22</v>
      </c>
      <c r="H128" s="3">
        <v>1</v>
      </c>
      <c r="I128" s="3">
        <v>3243</v>
      </c>
      <c r="J128" s="14" t="str">
        <f t="shared" si="3"/>
        <v>55 - 9 - 90 - 22 - 1 - 3243</v>
      </c>
      <c r="K128" s="3" t="s">
        <v>155</v>
      </c>
      <c r="L128" s="3" t="s">
        <v>234</v>
      </c>
      <c r="M128" s="3" t="s">
        <v>551</v>
      </c>
      <c r="N128" s="3">
        <v>1</v>
      </c>
      <c r="O128" s="3" t="s">
        <v>387</v>
      </c>
      <c r="P128" s="117" t="s">
        <v>124</v>
      </c>
      <c r="Q128" s="51"/>
      <c r="R128" s="54"/>
      <c r="S128" s="54"/>
      <c r="T128" s="54"/>
      <c r="U128" s="3"/>
      <c r="V128" s="54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</row>
    <row r="129" spans="1:58" s="2" customFormat="1" ht="21">
      <c r="A129" s="3"/>
      <c r="B129" s="4">
        <v>124</v>
      </c>
      <c r="C129" s="112" t="s">
        <v>689</v>
      </c>
      <c r="D129" s="109">
        <v>57</v>
      </c>
      <c r="E129" s="109">
        <v>9</v>
      </c>
      <c r="F129" s="109">
        <v>90</v>
      </c>
      <c r="G129" s="109">
        <v>22</v>
      </c>
      <c r="H129" s="109">
        <v>1</v>
      </c>
      <c r="I129" s="109">
        <v>4468</v>
      </c>
      <c r="J129" s="113" t="s">
        <v>690</v>
      </c>
      <c r="K129" s="109" t="s">
        <v>155</v>
      </c>
      <c r="L129" s="109" t="s">
        <v>688</v>
      </c>
      <c r="M129" s="114" t="s">
        <v>691</v>
      </c>
      <c r="N129" s="109">
        <v>4</v>
      </c>
      <c r="O129" s="109" t="s">
        <v>306</v>
      </c>
      <c r="P129" s="120" t="s">
        <v>124</v>
      </c>
      <c r="Q129" s="51"/>
      <c r="R129" s="51"/>
      <c r="S129" s="51"/>
      <c r="T129" s="51"/>
      <c r="U129" s="4"/>
      <c r="V129" s="51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</row>
    <row r="130" spans="1:58" s="2" customFormat="1" ht="21">
      <c r="A130" s="3"/>
      <c r="B130" s="4">
        <v>125</v>
      </c>
      <c r="C130" s="11" t="s">
        <v>54</v>
      </c>
      <c r="D130" s="4">
        <v>54</v>
      </c>
      <c r="E130" s="12">
        <v>9</v>
      </c>
      <c r="F130" s="4">
        <v>90</v>
      </c>
      <c r="G130" s="13" t="s">
        <v>18</v>
      </c>
      <c r="H130" s="13" t="s">
        <v>5</v>
      </c>
      <c r="I130" s="13" t="s">
        <v>150</v>
      </c>
      <c r="J130" s="3" t="str">
        <f aca="true" t="shared" si="4" ref="J130:J172">D130&amp;" - "&amp;E130&amp;" - "&amp;F130&amp;" - "&amp;G130&amp;" - "&amp;H130&amp;" - "&amp;I130</f>
        <v>54 - 9 - 90 - 22 - 1 - 1173</v>
      </c>
      <c r="K130" s="13" t="s">
        <v>155</v>
      </c>
      <c r="L130" s="13" t="s">
        <v>234</v>
      </c>
      <c r="M130" s="105">
        <v>118</v>
      </c>
      <c r="N130" s="15">
        <v>10</v>
      </c>
      <c r="O130" s="14" t="s">
        <v>89</v>
      </c>
      <c r="P130" s="119" t="s">
        <v>53</v>
      </c>
      <c r="Q130" s="54"/>
      <c r="R130" s="54"/>
      <c r="S130" s="54"/>
      <c r="T130" s="54"/>
      <c r="U130" s="3"/>
      <c r="V130" s="54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</row>
    <row r="131" spans="1:22" s="2" customFormat="1" ht="21">
      <c r="A131" s="3">
        <v>33</v>
      </c>
      <c r="B131" s="4">
        <v>126</v>
      </c>
      <c r="C131" s="51" t="s">
        <v>560</v>
      </c>
      <c r="D131" s="4">
        <v>55</v>
      </c>
      <c r="E131" s="4">
        <v>9</v>
      </c>
      <c r="F131" s="4">
        <v>90</v>
      </c>
      <c r="G131" s="4">
        <v>22</v>
      </c>
      <c r="H131" s="4">
        <v>1</v>
      </c>
      <c r="I131" s="4">
        <v>3702</v>
      </c>
      <c r="J131" s="14" t="str">
        <f t="shared" si="4"/>
        <v>55 - 9 - 90 - 22 - 1 - 3702</v>
      </c>
      <c r="K131" s="4" t="s">
        <v>155</v>
      </c>
      <c r="L131" s="4" t="s">
        <v>234</v>
      </c>
      <c r="M131" s="37" t="s">
        <v>284</v>
      </c>
      <c r="N131" s="3">
        <v>3</v>
      </c>
      <c r="O131" s="4" t="s">
        <v>561</v>
      </c>
      <c r="P131" s="116" t="s">
        <v>120</v>
      </c>
      <c r="Q131" s="73"/>
      <c r="R131" s="73"/>
      <c r="S131" s="73"/>
      <c r="T131" s="73"/>
      <c r="U131" s="73"/>
      <c r="V131" s="73"/>
    </row>
    <row r="132" spans="1:58" s="2" customFormat="1" ht="21">
      <c r="A132" s="54"/>
      <c r="B132" s="4">
        <v>127</v>
      </c>
      <c r="C132" s="39" t="s">
        <v>655</v>
      </c>
      <c r="D132" s="4">
        <v>56</v>
      </c>
      <c r="E132" s="4">
        <v>9</v>
      </c>
      <c r="F132" s="4">
        <v>90</v>
      </c>
      <c r="G132" s="4">
        <v>22</v>
      </c>
      <c r="H132" s="4">
        <v>1</v>
      </c>
      <c r="I132" s="4">
        <v>4055</v>
      </c>
      <c r="J132" s="14" t="str">
        <f t="shared" si="4"/>
        <v>56 - 9 - 90 - 22 - 1 - 4055</v>
      </c>
      <c r="K132" s="4" t="s">
        <v>155</v>
      </c>
      <c r="L132" s="4" t="s">
        <v>234</v>
      </c>
      <c r="M132" s="37" t="s">
        <v>225</v>
      </c>
      <c r="N132" s="4">
        <v>2</v>
      </c>
      <c r="O132" s="4" t="s">
        <v>199</v>
      </c>
      <c r="P132" s="4" t="s">
        <v>120</v>
      </c>
      <c r="Q132" s="54"/>
      <c r="R132" s="54"/>
      <c r="S132" s="54"/>
      <c r="T132" s="54"/>
      <c r="U132" s="3"/>
      <c r="V132" s="54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</row>
    <row r="133" spans="1:58" s="2" customFormat="1" ht="21">
      <c r="A133" s="3"/>
      <c r="B133" s="4">
        <v>128</v>
      </c>
      <c r="C133" s="11" t="s">
        <v>684</v>
      </c>
      <c r="D133" s="14">
        <v>54</v>
      </c>
      <c r="E133" s="20">
        <v>9</v>
      </c>
      <c r="F133" s="14">
        <v>90</v>
      </c>
      <c r="G133" s="15" t="s">
        <v>27</v>
      </c>
      <c r="H133" s="15" t="s">
        <v>5</v>
      </c>
      <c r="I133" s="15" t="s">
        <v>151</v>
      </c>
      <c r="J133" s="14" t="str">
        <f t="shared" si="4"/>
        <v>54 - 9 - 90 - 23 - 1 - 1174</v>
      </c>
      <c r="K133" s="15" t="s">
        <v>156</v>
      </c>
      <c r="L133" s="15" t="s">
        <v>234</v>
      </c>
      <c r="M133" s="15" t="s">
        <v>683</v>
      </c>
      <c r="N133" s="15">
        <v>6</v>
      </c>
      <c r="O133" s="14" t="s">
        <v>192</v>
      </c>
      <c r="P133" s="14" t="s">
        <v>55</v>
      </c>
      <c r="Q133" s="54"/>
      <c r="R133" s="54"/>
      <c r="S133" s="54"/>
      <c r="T133" s="54"/>
      <c r="U133" s="3"/>
      <c r="V133" s="54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</row>
    <row r="134" spans="1:58" s="2" customFormat="1" ht="21">
      <c r="A134" s="3"/>
      <c r="B134" s="4">
        <v>129</v>
      </c>
      <c r="C134" s="40" t="s">
        <v>528</v>
      </c>
      <c r="D134" s="3">
        <v>55</v>
      </c>
      <c r="E134" s="3">
        <v>9</v>
      </c>
      <c r="F134" s="3">
        <v>90</v>
      </c>
      <c r="G134" s="3">
        <v>22</v>
      </c>
      <c r="H134" s="3">
        <v>1</v>
      </c>
      <c r="I134" s="3">
        <v>3169</v>
      </c>
      <c r="J134" s="14" t="str">
        <f t="shared" si="4"/>
        <v>55 - 9 - 90 - 22 - 1 - 3169</v>
      </c>
      <c r="K134" s="3" t="s">
        <v>155</v>
      </c>
      <c r="L134" s="3" t="s">
        <v>234</v>
      </c>
      <c r="M134" s="3" t="s">
        <v>219</v>
      </c>
      <c r="N134" s="3">
        <v>6</v>
      </c>
      <c r="O134" s="3" t="s">
        <v>529</v>
      </c>
      <c r="P134" s="3" t="s">
        <v>55</v>
      </c>
      <c r="Q134" s="54"/>
      <c r="R134" s="54"/>
      <c r="S134" s="54"/>
      <c r="T134" s="54"/>
      <c r="U134" s="3"/>
      <c r="V134" s="54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</row>
    <row r="135" spans="1:58" s="2" customFormat="1" ht="21">
      <c r="A135" s="54"/>
      <c r="B135" s="4">
        <v>130</v>
      </c>
      <c r="C135" s="54" t="s">
        <v>568</v>
      </c>
      <c r="D135" s="3">
        <v>55</v>
      </c>
      <c r="E135" s="3">
        <v>9</v>
      </c>
      <c r="F135" s="3">
        <v>90</v>
      </c>
      <c r="G135" s="3">
        <v>22</v>
      </c>
      <c r="H135" s="3">
        <v>1</v>
      </c>
      <c r="I135" s="3">
        <v>3351</v>
      </c>
      <c r="J135" s="14" t="str">
        <f t="shared" si="4"/>
        <v>55 - 9 - 90 - 22 - 1 - 3351</v>
      </c>
      <c r="K135" s="3" t="s">
        <v>155</v>
      </c>
      <c r="L135" s="3" t="s">
        <v>234</v>
      </c>
      <c r="M135" s="3" t="s">
        <v>554</v>
      </c>
      <c r="N135" s="3">
        <v>7</v>
      </c>
      <c r="O135" s="3" t="s">
        <v>555</v>
      </c>
      <c r="P135" s="3" t="s">
        <v>55</v>
      </c>
      <c r="Q135" s="54"/>
      <c r="R135" s="54"/>
      <c r="S135" s="54"/>
      <c r="T135" s="54"/>
      <c r="U135" s="3"/>
      <c r="V135" s="54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</row>
    <row r="136" spans="1:58" s="2" customFormat="1" ht="21">
      <c r="A136" s="54"/>
      <c r="B136" s="4">
        <v>131</v>
      </c>
      <c r="C136" s="51" t="s">
        <v>578</v>
      </c>
      <c r="D136" s="4">
        <v>56</v>
      </c>
      <c r="E136" s="4">
        <v>9</v>
      </c>
      <c r="F136" s="4">
        <v>90</v>
      </c>
      <c r="G136" s="4">
        <v>22</v>
      </c>
      <c r="H136" s="4">
        <v>1</v>
      </c>
      <c r="I136" s="4">
        <v>3764</v>
      </c>
      <c r="J136" s="14" t="str">
        <f t="shared" si="4"/>
        <v>56 - 9 - 90 - 22 - 1 - 3764</v>
      </c>
      <c r="K136" s="4" t="s">
        <v>155</v>
      </c>
      <c r="L136" s="4" t="s">
        <v>234</v>
      </c>
      <c r="M136" s="37">
        <v>16</v>
      </c>
      <c r="N136" s="4">
        <v>7</v>
      </c>
      <c r="O136" s="4" t="s">
        <v>192</v>
      </c>
      <c r="P136" s="4" t="s">
        <v>55</v>
      </c>
      <c r="Q136" s="54"/>
      <c r="R136" s="54"/>
      <c r="S136" s="54"/>
      <c r="T136" s="54"/>
      <c r="U136" s="3"/>
      <c r="V136" s="54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</row>
    <row r="137" spans="1:58" s="2" customFormat="1" ht="21">
      <c r="A137" s="54"/>
      <c r="B137" s="4">
        <v>132</v>
      </c>
      <c r="C137" s="55" t="s">
        <v>447</v>
      </c>
      <c r="D137" s="49">
        <v>55</v>
      </c>
      <c r="E137" s="49">
        <v>9</v>
      </c>
      <c r="F137" s="49">
        <v>90</v>
      </c>
      <c r="G137" s="49">
        <v>22</v>
      </c>
      <c r="H137" s="49">
        <v>1</v>
      </c>
      <c r="I137" s="49">
        <v>2349</v>
      </c>
      <c r="J137" s="3" t="str">
        <f t="shared" si="4"/>
        <v>55 - 9 - 90 - 22 - 1 - 2349</v>
      </c>
      <c r="K137" s="49" t="s">
        <v>155</v>
      </c>
      <c r="L137" s="49" t="s">
        <v>234</v>
      </c>
      <c r="M137" s="52" t="s">
        <v>286</v>
      </c>
      <c r="N137" s="49">
        <v>5</v>
      </c>
      <c r="O137" s="49" t="s">
        <v>326</v>
      </c>
      <c r="P137" s="49" t="s">
        <v>123</v>
      </c>
      <c r="Q137" s="54"/>
      <c r="R137" s="54"/>
      <c r="S137" s="54"/>
      <c r="T137" s="54"/>
      <c r="U137" s="3"/>
      <c r="V137" s="54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</row>
    <row r="138" spans="1:58" s="2" customFormat="1" ht="21">
      <c r="A138" s="54"/>
      <c r="B138" s="4">
        <v>133</v>
      </c>
      <c r="C138" s="55" t="s">
        <v>448</v>
      </c>
      <c r="D138" s="49">
        <v>55</v>
      </c>
      <c r="E138" s="49">
        <v>9</v>
      </c>
      <c r="F138" s="49">
        <v>90</v>
      </c>
      <c r="G138" s="49">
        <v>22</v>
      </c>
      <c r="H138" s="49">
        <v>1</v>
      </c>
      <c r="I138" s="49">
        <v>2350</v>
      </c>
      <c r="J138" s="3" t="str">
        <f t="shared" si="4"/>
        <v>55 - 9 - 90 - 22 - 1 - 2350</v>
      </c>
      <c r="K138" s="49" t="s">
        <v>155</v>
      </c>
      <c r="L138" s="49" t="s">
        <v>234</v>
      </c>
      <c r="M138" s="52" t="s">
        <v>327</v>
      </c>
      <c r="N138" s="49">
        <v>4</v>
      </c>
      <c r="O138" s="49" t="s">
        <v>328</v>
      </c>
      <c r="P138" s="49" t="s">
        <v>123</v>
      </c>
      <c r="Q138" s="54"/>
      <c r="R138" s="54"/>
      <c r="S138" s="54"/>
      <c r="T138" s="54"/>
      <c r="U138" s="3"/>
      <c r="V138" s="54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</row>
    <row r="139" spans="1:58" s="2" customFormat="1" ht="21">
      <c r="A139" s="54"/>
      <c r="B139" s="4">
        <v>134</v>
      </c>
      <c r="C139" s="55" t="s">
        <v>451</v>
      </c>
      <c r="D139" s="49">
        <v>55</v>
      </c>
      <c r="E139" s="49">
        <v>9</v>
      </c>
      <c r="F139" s="49">
        <v>90</v>
      </c>
      <c r="G139" s="49">
        <v>22</v>
      </c>
      <c r="H139" s="49">
        <v>1</v>
      </c>
      <c r="I139" s="49">
        <v>2419</v>
      </c>
      <c r="J139" s="3" t="str">
        <f t="shared" si="4"/>
        <v>55 - 9 - 90 - 22 - 1 - 2419</v>
      </c>
      <c r="K139" s="49" t="s">
        <v>155</v>
      </c>
      <c r="L139" s="49" t="s">
        <v>234</v>
      </c>
      <c r="M139" s="52" t="s">
        <v>424</v>
      </c>
      <c r="N139" s="49">
        <v>1</v>
      </c>
      <c r="O139" s="49" t="s">
        <v>123</v>
      </c>
      <c r="P139" s="49" t="s">
        <v>123</v>
      </c>
      <c r="Q139" s="54"/>
      <c r="R139" s="54"/>
      <c r="S139" s="54"/>
      <c r="T139" s="54"/>
      <c r="U139" s="3"/>
      <c r="V139" s="54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</row>
    <row r="140" spans="1:58" s="2" customFormat="1" ht="21">
      <c r="A140" s="54"/>
      <c r="B140" s="4">
        <v>135</v>
      </c>
      <c r="C140" s="55" t="s">
        <v>452</v>
      </c>
      <c r="D140" s="49">
        <v>55</v>
      </c>
      <c r="E140" s="49">
        <v>9</v>
      </c>
      <c r="F140" s="49">
        <v>90</v>
      </c>
      <c r="G140" s="49">
        <v>22</v>
      </c>
      <c r="H140" s="49">
        <v>1</v>
      </c>
      <c r="I140" s="49">
        <v>2420</v>
      </c>
      <c r="J140" s="3" t="str">
        <f t="shared" si="4"/>
        <v>55 - 9 - 90 - 22 - 1 - 2420</v>
      </c>
      <c r="K140" s="49" t="s">
        <v>155</v>
      </c>
      <c r="L140" s="49" t="s">
        <v>234</v>
      </c>
      <c r="M140" s="52" t="s">
        <v>425</v>
      </c>
      <c r="N140" s="49">
        <v>1</v>
      </c>
      <c r="O140" s="49" t="s">
        <v>123</v>
      </c>
      <c r="P140" s="49" t="s">
        <v>123</v>
      </c>
      <c r="Q140" s="54"/>
      <c r="R140" s="54"/>
      <c r="S140" s="54"/>
      <c r="T140" s="54"/>
      <c r="U140" s="3"/>
      <c r="V140" s="54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</row>
    <row r="141" spans="1:58" s="2" customFormat="1" ht="21">
      <c r="A141" s="54"/>
      <c r="B141" s="4">
        <v>136</v>
      </c>
      <c r="C141" s="55" t="s">
        <v>453</v>
      </c>
      <c r="D141" s="49">
        <v>55</v>
      </c>
      <c r="E141" s="49">
        <v>9</v>
      </c>
      <c r="F141" s="49">
        <v>90</v>
      </c>
      <c r="G141" s="49">
        <v>22</v>
      </c>
      <c r="H141" s="49">
        <v>1</v>
      </c>
      <c r="I141" s="49">
        <v>2421</v>
      </c>
      <c r="J141" s="3" t="str">
        <f t="shared" si="4"/>
        <v>55 - 9 - 90 - 22 - 1 - 2421</v>
      </c>
      <c r="K141" s="49" t="s">
        <v>155</v>
      </c>
      <c r="L141" s="49" t="s">
        <v>234</v>
      </c>
      <c r="M141" s="104">
        <v>65</v>
      </c>
      <c r="N141" s="49">
        <v>2</v>
      </c>
      <c r="O141" s="49" t="s">
        <v>123</v>
      </c>
      <c r="P141" s="49" t="s">
        <v>123</v>
      </c>
      <c r="Q141" s="54"/>
      <c r="R141" s="54"/>
      <c r="S141" s="54"/>
      <c r="T141" s="54"/>
      <c r="U141" s="3"/>
      <c r="V141" s="54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</row>
    <row r="142" spans="1:58" s="2" customFormat="1" ht="21">
      <c r="A142" s="54"/>
      <c r="B142" s="4">
        <v>137</v>
      </c>
      <c r="C142" s="55" t="s">
        <v>454</v>
      </c>
      <c r="D142" s="49">
        <v>55</v>
      </c>
      <c r="E142" s="49">
        <v>9</v>
      </c>
      <c r="F142" s="49">
        <v>90</v>
      </c>
      <c r="G142" s="49">
        <v>22</v>
      </c>
      <c r="H142" s="49">
        <v>1</v>
      </c>
      <c r="I142" s="49">
        <v>2422</v>
      </c>
      <c r="J142" s="3" t="str">
        <f t="shared" si="4"/>
        <v>55 - 9 - 90 - 22 - 1 - 2422</v>
      </c>
      <c r="K142" s="49" t="s">
        <v>155</v>
      </c>
      <c r="L142" s="49" t="s">
        <v>234</v>
      </c>
      <c r="M142" s="52" t="s">
        <v>426</v>
      </c>
      <c r="N142" s="49">
        <v>2</v>
      </c>
      <c r="O142" s="49" t="s">
        <v>123</v>
      </c>
      <c r="P142" s="49" t="s">
        <v>123</v>
      </c>
      <c r="Q142" s="54"/>
      <c r="R142" s="54"/>
      <c r="S142" s="54"/>
      <c r="T142" s="54"/>
      <c r="U142" s="3"/>
      <c r="V142" s="54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</row>
    <row r="143" spans="1:58" s="2" customFormat="1" ht="21">
      <c r="A143" s="54"/>
      <c r="B143" s="4">
        <v>138</v>
      </c>
      <c r="C143" s="55" t="s">
        <v>455</v>
      </c>
      <c r="D143" s="49">
        <v>55</v>
      </c>
      <c r="E143" s="49">
        <v>9</v>
      </c>
      <c r="F143" s="49">
        <v>90</v>
      </c>
      <c r="G143" s="49">
        <v>22</v>
      </c>
      <c r="H143" s="49">
        <v>1</v>
      </c>
      <c r="I143" s="49">
        <v>2423</v>
      </c>
      <c r="J143" s="3" t="str">
        <f t="shared" si="4"/>
        <v>55 - 9 - 90 - 22 - 1 - 2423</v>
      </c>
      <c r="K143" s="49" t="s">
        <v>155</v>
      </c>
      <c r="L143" s="49" t="s">
        <v>234</v>
      </c>
      <c r="M143" s="104">
        <v>24</v>
      </c>
      <c r="N143" s="49">
        <v>8</v>
      </c>
      <c r="O143" s="49" t="s">
        <v>123</v>
      </c>
      <c r="P143" s="49" t="s">
        <v>123</v>
      </c>
      <c r="Q143" s="54"/>
      <c r="R143" s="54"/>
      <c r="S143" s="54"/>
      <c r="T143" s="54"/>
      <c r="U143" s="3"/>
      <c r="V143" s="54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</row>
    <row r="144" spans="1:58" s="2" customFormat="1" ht="21">
      <c r="A144" s="54"/>
      <c r="B144" s="4">
        <v>139</v>
      </c>
      <c r="C144" s="55" t="s">
        <v>456</v>
      </c>
      <c r="D144" s="49">
        <v>55</v>
      </c>
      <c r="E144" s="49">
        <v>9</v>
      </c>
      <c r="F144" s="49">
        <v>90</v>
      </c>
      <c r="G144" s="49">
        <v>22</v>
      </c>
      <c r="H144" s="49">
        <v>1</v>
      </c>
      <c r="I144" s="49">
        <v>2424</v>
      </c>
      <c r="J144" s="3" t="str">
        <f t="shared" si="4"/>
        <v>55 - 9 - 90 - 22 - 1 - 2424</v>
      </c>
      <c r="K144" s="49" t="s">
        <v>155</v>
      </c>
      <c r="L144" s="49" t="s">
        <v>234</v>
      </c>
      <c r="M144" s="104">
        <v>73</v>
      </c>
      <c r="N144" s="49">
        <v>8</v>
      </c>
      <c r="O144" s="49" t="s">
        <v>123</v>
      </c>
      <c r="P144" s="49" t="s">
        <v>123</v>
      </c>
      <c r="Q144" s="54"/>
      <c r="R144" s="54"/>
      <c r="S144" s="54"/>
      <c r="T144" s="54"/>
      <c r="U144" s="3"/>
      <c r="V144" s="54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</row>
    <row r="145" spans="1:58" s="2" customFormat="1" ht="21">
      <c r="A145" s="54"/>
      <c r="B145" s="4">
        <v>140</v>
      </c>
      <c r="C145" s="55" t="s">
        <v>457</v>
      </c>
      <c r="D145" s="49">
        <v>55</v>
      </c>
      <c r="E145" s="49">
        <v>9</v>
      </c>
      <c r="F145" s="49">
        <v>90</v>
      </c>
      <c r="G145" s="49">
        <v>22</v>
      </c>
      <c r="H145" s="49">
        <v>1</v>
      </c>
      <c r="I145" s="49">
        <v>2425</v>
      </c>
      <c r="J145" s="3" t="str">
        <f t="shared" si="4"/>
        <v>55 - 9 - 90 - 22 - 1 - 2425</v>
      </c>
      <c r="K145" s="49" t="s">
        <v>155</v>
      </c>
      <c r="L145" s="49" t="s">
        <v>234</v>
      </c>
      <c r="M145" s="52" t="s">
        <v>427</v>
      </c>
      <c r="N145" s="49">
        <v>8</v>
      </c>
      <c r="O145" s="49" t="s">
        <v>123</v>
      </c>
      <c r="P145" s="49" t="s">
        <v>123</v>
      </c>
      <c r="Q145" s="54"/>
      <c r="R145" s="54"/>
      <c r="S145" s="54"/>
      <c r="T145" s="54"/>
      <c r="U145" s="3"/>
      <c r="V145" s="54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</row>
    <row r="146" spans="1:58" s="2" customFormat="1" ht="21">
      <c r="A146" s="54"/>
      <c r="B146" s="4">
        <v>141</v>
      </c>
      <c r="C146" s="55" t="s">
        <v>458</v>
      </c>
      <c r="D146" s="49">
        <v>55</v>
      </c>
      <c r="E146" s="49">
        <v>9</v>
      </c>
      <c r="F146" s="49">
        <v>90</v>
      </c>
      <c r="G146" s="49">
        <v>22</v>
      </c>
      <c r="H146" s="49">
        <v>1</v>
      </c>
      <c r="I146" s="49">
        <v>2426</v>
      </c>
      <c r="J146" s="3" t="str">
        <f t="shared" si="4"/>
        <v>55 - 9 - 90 - 22 - 1 - 2426</v>
      </c>
      <c r="K146" s="49" t="s">
        <v>155</v>
      </c>
      <c r="L146" s="49" t="s">
        <v>234</v>
      </c>
      <c r="M146" s="52" t="s">
        <v>428</v>
      </c>
      <c r="N146" s="49">
        <v>1</v>
      </c>
      <c r="O146" s="49" t="s">
        <v>320</v>
      </c>
      <c r="P146" s="49" t="s">
        <v>123</v>
      </c>
      <c r="Q146" s="54"/>
      <c r="R146" s="54"/>
      <c r="S146" s="54"/>
      <c r="T146" s="54"/>
      <c r="U146" s="3"/>
      <c r="V146" s="54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</row>
    <row r="147" spans="1:58" s="2" customFormat="1" ht="21">
      <c r="A147" s="54"/>
      <c r="B147" s="4">
        <v>142</v>
      </c>
      <c r="C147" s="55" t="s">
        <v>459</v>
      </c>
      <c r="D147" s="49">
        <v>55</v>
      </c>
      <c r="E147" s="49">
        <v>9</v>
      </c>
      <c r="F147" s="49">
        <v>90</v>
      </c>
      <c r="G147" s="49">
        <v>22</v>
      </c>
      <c r="H147" s="49">
        <v>1</v>
      </c>
      <c r="I147" s="49">
        <v>2427</v>
      </c>
      <c r="J147" s="3" t="str">
        <f t="shared" si="4"/>
        <v>55 - 9 - 90 - 22 - 1 - 2427</v>
      </c>
      <c r="K147" s="49" t="s">
        <v>155</v>
      </c>
      <c r="L147" s="49" t="s">
        <v>234</v>
      </c>
      <c r="M147" s="104">
        <v>29</v>
      </c>
      <c r="N147" s="49">
        <v>5</v>
      </c>
      <c r="O147" s="49" t="s">
        <v>320</v>
      </c>
      <c r="P147" s="49" t="s">
        <v>123</v>
      </c>
      <c r="Q147" s="54"/>
      <c r="R147" s="54"/>
      <c r="S147" s="54"/>
      <c r="T147" s="54"/>
      <c r="U147" s="3"/>
      <c r="V147" s="54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</row>
    <row r="148" spans="1:58" s="2" customFormat="1" ht="21">
      <c r="A148" s="54"/>
      <c r="B148" s="4">
        <v>143</v>
      </c>
      <c r="C148" s="55" t="s">
        <v>460</v>
      </c>
      <c r="D148" s="49">
        <v>55</v>
      </c>
      <c r="E148" s="49">
        <v>9</v>
      </c>
      <c r="F148" s="49">
        <v>90</v>
      </c>
      <c r="G148" s="49">
        <v>22</v>
      </c>
      <c r="H148" s="49">
        <v>1</v>
      </c>
      <c r="I148" s="49">
        <v>2428</v>
      </c>
      <c r="J148" s="3" t="str">
        <f t="shared" si="4"/>
        <v>55 - 9 - 90 - 22 - 1 - 2428</v>
      </c>
      <c r="K148" s="49" t="s">
        <v>155</v>
      </c>
      <c r="L148" s="49" t="s">
        <v>234</v>
      </c>
      <c r="M148" s="52" t="s">
        <v>196</v>
      </c>
      <c r="N148" s="49">
        <v>5</v>
      </c>
      <c r="O148" s="49" t="s">
        <v>320</v>
      </c>
      <c r="P148" s="49" t="s">
        <v>123</v>
      </c>
      <c r="Q148" s="54"/>
      <c r="R148" s="54"/>
      <c r="S148" s="54"/>
      <c r="T148" s="54"/>
      <c r="U148" s="3"/>
      <c r="V148" s="54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</row>
    <row r="149" spans="1:58" s="2" customFormat="1" ht="21">
      <c r="A149" s="54"/>
      <c r="B149" s="4">
        <v>144</v>
      </c>
      <c r="C149" s="55" t="s">
        <v>461</v>
      </c>
      <c r="D149" s="49">
        <v>55</v>
      </c>
      <c r="E149" s="49">
        <v>9</v>
      </c>
      <c r="F149" s="49">
        <v>90</v>
      </c>
      <c r="G149" s="49">
        <v>22</v>
      </c>
      <c r="H149" s="49">
        <v>1</v>
      </c>
      <c r="I149" s="49">
        <v>2429</v>
      </c>
      <c r="J149" s="3" t="str">
        <f t="shared" si="4"/>
        <v>55 - 9 - 90 - 22 - 1 - 2429</v>
      </c>
      <c r="K149" s="49" t="s">
        <v>155</v>
      </c>
      <c r="L149" s="49" t="s">
        <v>234</v>
      </c>
      <c r="M149" s="52" t="s">
        <v>429</v>
      </c>
      <c r="N149" s="49">
        <v>3</v>
      </c>
      <c r="O149" s="49" t="s">
        <v>328</v>
      </c>
      <c r="P149" s="49" t="s">
        <v>123</v>
      </c>
      <c r="Q149" s="54"/>
      <c r="R149" s="54"/>
      <c r="S149" s="54"/>
      <c r="T149" s="54"/>
      <c r="U149" s="3"/>
      <c r="V149" s="54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</row>
    <row r="150" spans="1:58" s="2" customFormat="1" ht="21">
      <c r="A150" s="54"/>
      <c r="B150" s="4">
        <v>145</v>
      </c>
      <c r="C150" s="55" t="s">
        <v>462</v>
      </c>
      <c r="D150" s="49">
        <v>55</v>
      </c>
      <c r="E150" s="49">
        <v>9</v>
      </c>
      <c r="F150" s="49">
        <v>90</v>
      </c>
      <c r="G150" s="49">
        <v>22</v>
      </c>
      <c r="H150" s="49">
        <v>1</v>
      </c>
      <c r="I150" s="49">
        <v>2430</v>
      </c>
      <c r="J150" s="3" t="str">
        <f t="shared" si="4"/>
        <v>55 - 9 - 90 - 22 - 1 - 2430</v>
      </c>
      <c r="K150" s="49" t="s">
        <v>155</v>
      </c>
      <c r="L150" s="49" t="s">
        <v>234</v>
      </c>
      <c r="M150" s="52" t="s">
        <v>430</v>
      </c>
      <c r="N150" s="49">
        <v>1</v>
      </c>
      <c r="O150" s="49" t="s">
        <v>431</v>
      </c>
      <c r="P150" s="49" t="s">
        <v>123</v>
      </c>
      <c r="Q150" s="54"/>
      <c r="R150" s="54"/>
      <c r="S150" s="54"/>
      <c r="T150" s="54"/>
      <c r="U150" s="3"/>
      <c r="V150" s="54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</row>
    <row r="151" spans="1:58" s="2" customFormat="1" ht="21">
      <c r="A151" s="54"/>
      <c r="B151" s="4">
        <v>146</v>
      </c>
      <c r="C151" s="55" t="s">
        <v>463</v>
      </c>
      <c r="D151" s="49">
        <v>55</v>
      </c>
      <c r="E151" s="49">
        <v>9</v>
      </c>
      <c r="F151" s="49">
        <v>90</v>
      </c>
      <c r="G151" s="49">
        <v>22</v>
      </c>
      <c r="H151" s="49">
        <v>1</v>
      </c>
      <c r="I151" s="49">
        <v>2431</v>
      </c>
      <c r="J151" s="3" t="str">
        <f t="shared" si="4"/>
        <v>55 - 9 - 90 - 22 - 1 - 2431</v>
      </c>
      <c r="K151" s="49" t="s">
        <v>155</v>
      </c>
      <c r="L151" s="49" t="s">
        <v>234</v>
      </c>
      <c r="M151" s="52" t="s">
        <v>226</v>
      </c>
      <c r="N151" s="49">
        <v>6</v>
      </c>
      <c r="O151" s="49" t="s">
        <v>431</v>
      </c>
      <c r="P151" s="49" t="s">
        <v>123</v>
      </c>
      <c r="Q151" s="54"/>
      <c r="R151" s="54"/>
      <c r="S151" s="54"/>
      <c r="T151" s="54"/>
      <c r="U151" s="3"/>
      <c r="V151" s="54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</row>
    <row r="152" spans="1:58" s="2" customFormat="1" ht="21">
      <c r="A152" s="54"/>
      <c r="B152" s="4">
        <v>147</v>
      </c>
      <c r="C152" s="55" t="s">
        <v>464</v>
      </c>
      <c r="D152" s="49">
        <v>55</v>
      </c>
      <c r="E152" s="49">
        <v>9</v>
      </c>
      <c r="F152" s="49">
        <v>90</v>
      </c>
      <c r="G152" s="49">
        <v>22</v>
      </c>
      <c r="H152" s="49">
        <v>1</v>
      </c>
      <c r="I152" s="49">
        <v>2432</v>
      </c>
      <c r="J152" s="3" t="str">
        <f t="shared" si="4"/>
        <v>55 - 9 - 90 - 22 - 1 - 2432</v>
      </c>
      <c r="K152" s="49" t="s">
        <v>155</v>
      </c>
      <c r="L152" s="49" t="s">
        <v>234</v>
      </c>
      <c r="M152" s="52" t="s">
        <v>432</v>
      </c>
      <c r="N152" s="49">
        <v>3</v>
      </c>
      <c r="O152" s="49" t="s">
        <v>433</v>
      </c>
      <c r="P152" s="49" t="s">
        <v>123</v>
      </c>
      <c r="Q152" s="54"/>
      <c r="R152" s="54"/>
      <c r="S152" s="54"/>
      <c r="T152" s="54"/>
      <c r="U152" s="3"/>
      <c r="V152" s="54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</row>
    <row r="153" spans="1:58" s="2" customFormat="1" ht="21">
      <c r="A153" s="54"/>
      <c r="B153" s="4">
        <v>148</v>
      </c>
      <c r="C153" s="55" t="s">
        <v>465</v>
      </c>
      <c r="D153" s="49">
        <v>55</v>
      </c>
      <c r="E153" s="49">
        <v>9</v>
      </c>
      <c r="F153" s="49">
        <v>90</v>
      </c>
      <c r="G153" s="49">
        <v>22</v>
      </c>
      <c r="H153" s="49">
        <v>1</v>
      </c>
      <c r="I153" s="49">
        <v>2433</v>
      </c>
      <c r="J153" s="3" t="str">
        <f t="shared" si="4"/>
        <v>55 - 9 - 90 - 22 - 1 - 2433</v>
      </c>
      <c r="K153" s="49" t="s">
        <v>155</v>
      </c>
      <c r="L153" s="49" t="s">
        <v>234</v>
      </c>
      <c r="M153" s="52" t="s">
        <v>432</v>
      </c>
      <c r="N153" s="49">
        <v>3</v>
      </c>
      <c r="O153" s="49" t="s">
        <v>433</v>
      </c>
      <c r="P153" s="49" t="s">
        <v>123</v>
      </c>
      <c r="Q153" s="54"/>
      <c r="R153" s="54"/>
      <c r="S153" s="54"/>
      <c r="T153" s="54"/>
      <c r="U153" s="3"/>
      <c r="V153" s="54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</row>
    <row r="154" spans="1:58" s="2" customFormat="1" ht="21">
      <c r="A154" s="54"/>
      <c r="B154" s="4">
        <v>149</v>
      </c>
      <c r="C154" s="55" t="s">
        <v>466</v>
      </c>
      <c r="D154" s="49">
        <v>55</v>
      </c>
      <c r="E154" s="49">
        <v>9</v>
      </c>
      <c r="F154" s="49">
        <v>90</v>
      </c>
      <c r="G154" s="49">
        <v>22</v>
      </c>
      <c r="H154" s="49">
        <v>1</v>
      </c>
      <c r="I154" s="49">
        <v>2434</v>
      </c>
      <c r="J154" s="3" t="str">
        <f t="shared" si="4"/>
        <v>55 - 9 - 90 - 22 - 1 - 2434</v>
      </c>
      <c r="K154" s="49" t="s">
        <v>155</v>
      </c>
      <c r="L154" s="49" t="s">
        <v>234</v>
      </c>
      <c r="M154" s="52" t="s">
        <v>434</v>
      </c>
      <c r="N154" s="49">
        <v>4</v>
      </c>
      <c r="O154" s="49" t="s">
        <v>433</v>
      </c>
      <c r="P154" s="49" t="s">
        <v>123</v>
      </c>
      <c r="Q154" s="54"/>
      <c r="R154" s="54"/>
      <c r="S154" s="54"/>
      <c r="T154" s="54"/>
      <c r="U154" s="3"/>
      <c r="V154" s="54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</row>
    <row r="155" spans="1:58" s="2" customFormat="1" ht="21">
      <c r="A155" s="54"/>
      <c r="B155" s="4">
        <v>150</v>
      </c>
      <c r="C155" s="55" t="s">
        <v>467</v>
      </c>
      <c r="D155" s="49">
        <v>55</v>
      </c>
      <c r="E155" s="49">
        <v>9</v>
      </c>
      <c r="F155" s="49">
        <v>90</v>
      </c>
      <c r="G155" s="49">
        <v>22</v>
      </c>
      <c r="H155" s="49">
        <v>1</v>
      </c>
      <c r="I155" s="49">
        <v>2435</v>
      </c>
      <c r="J155" s="3" t="str">
        <f t="shared" si="4"/>
        <v>55 - 9 - 90 - 22 - 1 - 2435</v>
      </c>
      <c r="K155" s="49" t="s">
        <v>155</v>
      </c>
      <c r="L155" s="49" t="s">
        <v>234</v>
      </c>
      <c r="M155" s="52" t="s">
        <v>285</v>
      </c>
      <c r="N155" s="49">
        <v>4</v>
      </c>
      <c r="O155" s="49" t="s">
        <v>433</v>
      </c>
      <c r="P155" s="49" t="s">
        <v>123</v>
      </c>
      <c r="Q155" s="54"/>
      <c r="R155" s="54"/>
      <c r="S155" s="54"/>
      <c r="T155" s="54"/>
      <c r="U155" s="3"/>
      <c r="V155" s="54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</row>
    <row r="156" spans="1:58" s="2" customFormat="1" ht="21">
      <c r="A156" s="54"/>
      <c r="B156" s="4">
        <v>151</v>
      </c>
      <c r="C156" s="55" t="s">
        <v>468</v>
      </c>
      <c r="D156" s="49">
        <v>55</v>
      </c>
      <c r="E156" s="49">
        <v>9</v>
      </c>
      <c r="F156" s="49">
        <v>90</v>
      </c>
      <c r="G156" s="49">
        <v>22</v>
      </c>
      <c r="H156" s="49">
        <v>1</v>
      </c>
      <c r="I156" s="49">
        <v>2436</v>
      </c>
      <c r="J156" s="3" t="str">
        <f t="shared" si="4"/>
        <v>55 - 9 - 90 - 22 - 1 - 2436</v>
      </c>
      <c r="K156" s="49" t="s">
        <v>155</v>
      </c>
      <c r="L156" s="49" t="s">
        <v>234</v>
      </c>
      <c r="M156" s="52" t="s">
        <v>435</v>
      </c>
      <c r="N156" s="49">
        <v>6</v>
      </c>
      <c r="O156" s="49" t="s">
        <v>433</v>
      </c>
      <c r="P156" s="49" t="s">
        <v>123</v>
      </c>
      <c r="Q156" s="54"/>
      <c r="R156" s="54"/>
      <c r="S156" s="54"/>
      <c r="T156" s="54"/>
      <c r="U156" s="3"/>
      <c r="V156" s="54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</row>
    <row r="157" spans="1:58" s="2" customFormat="1" ht="21">
      <c r="A157" s="54"/>
      <c r="B157" s="4">
        <v>152</v>
      </c>
      <c r="C157" s="55" t="s">
        <v>469</v>
      </c>
      <c r="D157" s="49">
        <v>55</v>
      </c>
      <c r="E157" s="49">
        <v>9</v>
      </c>
      <c r="F157" s="49">
        <v>90</v>
      </c>
      <c r="G157" s="49">
        <v>22</v>
      </c>
      <c r="H157" s="49">
        <v>1</v>
      </c>
      <c r="I157" s="49">
        <v>2437</v>
      </c>
      <c r="J157" s="3" t="str">
        <f t="shared" si="4"/>
        <v>55 - 9 - 90 - 22 - 1 - 2437</v>
      </c>
      <c r="K157" s="49" t="s">
        <v>155</v>
      </c>
      <c r="L157" s="49" t="s">
        <v>234</v>
      </c>
      <c r="M157" s="52" t="s">
        <v>221</v>
      </c>
      <c r="N157" s="49">
        <v>6</v>
      </c>
      <c r="O157" s="49" t="s">
        <v>433</v>
      </c>
      <c r="P157" s="49" t="s">
        <v>123</v>
      </c>
      <c r="Q157" s="54"/>
      <c r="R157" s="54"/>
      <c r="S157" s="54"/>
      <c r="T157" s="54"/>
      <c r="U157" s="3"/>
      <c r="V157" s="54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</row>
    <row r="158" spans="1:58" s="2" customFormat="1" ht="21">
      <c r="A158" s="3"/>
      <c r="B158" s="4">
        <v>153</v>
      </c>
      <c r="C158" s="55" t="s">
        <v>470</v>
      </c>
      <c r="D158" s="49">
        <v>55</v>
      </c>
      <c r="E158" s="49">
        <v>9</v>
      </c>
      <c r="F158" s="49">
        <v>90</v>
      </c>
      <c r="G158" s="49">
        <v>22</v>
      </c>
      <c r="H158" s="49">
        <v>1</v>
      </c>
      <c r="I158" s="49">
        <v>2438</v>
      </c>
      <c r="J158" s="3" t="str">
        <f t="shared" si="4"/>
        <v>55 - 9 - 90 - 22 - 1 - 2438</v>
      </c>
      <c r="K158" s="49" t="s">
        <v>155</v>
      </c>
      <c r="L158" s="49" t="s">
        <v>234</v>
      </c>
      <c r="M158" s="104">
        <v>61</v>
      </c>
      <c r="N158" s="49">
        <v>8</v>
      </c>
      <c r="O158" s="49" t="s">
        <v>433</v>
      </c>
      <c r="P158" s="49" t="s">
        <v>123</v>
      </c>
      <c r="Q158" s="11"/>
      <c r="R158" s="11"/>
      <c r="S158" s="11"/>
      <c r="T158" s="11"/>
      <c r="U158" s="14"/>
      <c r="V158" s="11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</row>
    <row r="159" spans="1:58" s="2" customFormat="1" ht="21">
      <c r="A159" s="54"/>
      <c r="B159" s="4">
        <v>154</v>
      </c>
      <c r="C159" s="55" t="s">
        <v>471</v>
      </c>
      <c r="D159" s="49">
        <v>55</v>
      </c>
      <c r="E159" s="49">
        <v>9</v>
      </c>
      <c r="F159" s="49">
        <v>90</v>
      </c>
      <c r="G159" s="49">
        <v>22</v>
      </c>
      <c r="H159" s="49">
        <v>1</v>
      </c>
      <c r="I159" s="49">
        <v>2439</v>
      </c>
      <c r="J159" s="3" t="str">
        <f t="shared" si="4"/>
        <v>55 - 9 - 90 - 22 - 1 - 2439</v>
      </c>
      <c r="K159" s="49" t="s">
        <v>155</v>
      </c>
      <c r="L159" s="49" t="s">
        <v>234</v>
      </c>
      <c r="M159" s="52" t="s">
        <v>436</v>
      </c>
      <c r="N159" s="49">
        <v>8</v>
      </c>
      <c r="O159" s="49" t="s">
        <v>433</v>
      </c>
      <c r="P159" s="49" t="s">
        <v>123</v>
      </c>
      <c r="Q159" s="54"/>
      <c r="R159" s="54"/>
      <c r="S159" s="54"/>
      <c r="T159" s="54"/>
      <c r="U159" s="3"/>
      <c r="V159" s="54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</row>
    <row r="160" spans="2:18" ht="21">
      <c r="B160" s="4">
        <v>155</v>
      </c>
      <c r="C160" s="39" t="s">
        <v>701</v>
      </c>
      <c r="D160" s="4">
        <v>57</v>
      </c>
      <c r="E160" s="4">
        <v>9</v>
      </c>
      <c r="F160" s="4">
        <v>90</v>
      </c>
      <c r="G160" s="4">
        <v>22</v>
      </c>
      <c r="H160" s="4">
        <v>1</v>
      </c>
      <c r="I160" s="4">
        <v>4714</v>
      </c>
      <c r="J160" s="14" t="str">
        <f t="shared" si="4"/>
        <v>57 - 9 - 90 - 22 - 1 - 4714</v>
      </c>
      <c r="K160" s="4" t="s">
        <v>155</v>
      </c>
      <c r="L160" s="4" t="s">
        <v>688</v>
      </c>
      <c r="M160" s="37" t="s">
        <v>702</v>
      </c>
      <c r="N160" s="4">
        <v>8</v>
      </c>
      <c r="O160" s="4" t="s">
        <v>433</v>
      </c>
      <c r="P160" s="4" t="s">
        <v>123</v>
      </c>
      <c r="Q160" s="100"/>
      <c r="R160" s="101"/>
    </row>
    <row r="161" spans="2:58" ht="21">
      <c r="B161" s="4">
        <v>156</v>
      </c>
      <c r="C161" s="39" t="s">
        <v>703</v>
      </c>
      <c r="D161" s="4">
        <v>57</v>
      </c>
      <c r="E161" s="4">
        <v>9</v>
      </c>
      <c r="F161" s="4">
        <v>90</v>
      </c>
      <c r="G161" s="4">
        <v>22</v>
      </c>
      <c r="H161" s="4">
        <v>1</v>
      </c>
      <c r="I161" s="4">
        <v>4715</v>
      </c>
      <c r="J161" s="14" t="str">
        <f t="shared" si="4"/>
        <v>57 - 9 - 90 - 22 - 1 - 4715</v>
      </c>
      <c r="K161" s="4" t="s">
        <v>155</v>
      </c>
      <c r="L161" s="4" t="s">
        <v>688</v>
      </c>
      <c r="M161" s="37" t="s">
        <v>704</v>
      </c>
      <c r="N161" s="4">
        <v>8</v>
      </c>
      <c r="O161" s="4" t="s">
        <v>705</v>
      </c>
      <c r="P161" s="4" t="s">
        <v>123</v>
      </c>
      <c r="Q161" s="100"/>
      <c r="R161" s="102"/>
      <c r="U161" s="19"/>
      <c r="BC161" s="18"/>
      <c r="BD161" s="18"/>
      <c r="BE161" s="18"/>
      <c r="BF161" s="18"/>
    </row>
    <row r="162" spans="2:16" ht="21">
      <c r="B162" s="4">
        <v>157</v>
      </c>
      <c r="C162" s="39" t="s">
        <v>462</v>
      </c>
      <c r="D162" s="4">
        <v>57</v>
      </c>
      <c r="E162" s="4">
        <v>9</v>
      </c>
      <c r="F162" s="4">
        <v>90</v>
      </c>
      <c r="G162" s="4">
        <v>22</v>
      </c>
      <c r="H162" s="4">
        <v>1</v>
      </c>
      <c r="I162" s="4">
        <v>4716</v>
      </c>
      <c r="J162" s="14" t="str">
        <f t="shared" si="4"/>
        <v>57 - 9 - 90 - 22 - 1 - 4716</v>
      </c>
      <c r="K162" s="4" t="s">
        <v>155</v>
      </c>
      <c r="L162" s="4" t="s">
        <v>688</v>
      </c>
      <c r="M162" s="37" t="s">
        <v>226</v>
      </c>
      <c r="N162" s="4">
        <v>6</v>
      </c>
      <c r="O162" s="4" t="s">
        <v>706</v>
      </c>
      <c r="P162" s="4" t="s">
        <v>123</v>
      </c>
    </row>
    <row r="163" spans="2:16" ht="21">
      <c r="B163" s="4">
        <v>158</v>
      </c>
      <c r="C163" s="39" t="s">
        <v>707</v>
      </c>
      <c r="D163" s="4">
        <v>57</v>
      </c>
      <c r="E163" s="4">
        <v>9</v>
      </c>
      <c r="F163" s="4">
        <v>90</v>
      </c>
      <c r="G163" s="4">
        <v>22</v>
      </c>
      <c r="H163" s="4">
        <v>1</v>
      </c>
      <c r="I163" s="4">
        <v>4717</v>
      </c>
      <c r="J163" s="14" t="str">
        <f t="shared" si="4"/>
        <v>57 - 9 - 90 - 22 - 1 - 4717</v>
      </c>
      <c r="K163" s="4" t="s">
        <v>155</v>
      </c>
      <c r="L163" s="4" t="s">
        <v>688</v>
      </c>
      <c r="M163" s="37" t="s">
        <v>708</v>
      </c>
      <c r="N163" s="4">
        <v>3</v>
      </c>
      <c r="O163" s="4" t="s">
        <v>123</v>
      </c>
      <c r="P163" s="4" t="s">
        <v>123</v>
      </c>
    </row>
    <row r="164" spans="2:16" ht="21">
      <c r="B164" s="4">
        <v>159</v>
      </c>
      <c r="C164" s="39" t="s">
        <v>709</v>
      </c>
      <c r="D164" s="4">
        <v>57</v>
      </c>
      <c r="E164" s="4">
        <v>9</v>
      </c>
      <c r="F164" s="4">
        <v>90</v>
      </c>
      <c r="G164" s="4">
        <v>22</v>
      </c>
      <c r="H164" s="4">
        <v>1</v>
      </c>
      <c r="I164" s="4">
        <v>4718</v>
      </c>
      <c r="J164" s="14" t="str">
        <f t="shared" si="4"/>
        <v>57 - 9 - 90 - 22 - 1 - 4718</v>
      </c>
      <c r="K164" s="4" t="s">
        <v>155</v>
      </c>
      <c r="L164" s="4" t="s">
        <v>688</v>
      </c>
      <c r="M164" s="37" t="s">
        <v>426</v>
      </c>
      <c r="N164" s="4">
        <v>2</v>
      </c>
      <c r="O164" s="4" t="s">
        <v>123</v>
      </c>
      <c r="P164" s="4" t="s">
        <v>123</v>
      </c>
    </row>
    <row r="165" spans="2:16" ht="21">
      <c r="B165" s="4">
        <v>160</v>
      </c>
      <c r="C165" s="39" t="s">
        <v>710</v>
      </c>
      <c r="D165" s="4">
        <v>57</v>
      </c>
      <c r="E165" s="4">
        <v>9</v>
      </c>
      <c r="F165" s="4">
        <v>90</v>
      </c>
      <c r="G165" s="4">
        <v>22</v>
      </c>
      <c r="H165" s="4">
        <v>1</v>
      </c>
      <c r="I165" s="4">
        <v>4719</v>
      </c>
      <c r="J165" s="14" t="str">
        <f t="shared" si="4"/>
        <v>57 - 9 - 90 - 22 - 1 - 4719</v>
      </c>
      <c r="K165" s="4" t="s">
        <v>155</v>
      </c>
      <c r="L165" s="4" t="s">
        <v>688</v>
      </c>
      <c r="M165" s="37" t="s">
        <v>711</v>
      </c>
      <c r="N165" s="4">
        <v>5</v>
      </c>
      <c r="O165" s="4" t="s">
        <v>531</v>
      </c>
      <c r="P165" s="4" t="s">
        <v>123</v>
      </c>
    </row>
    <row r="166" spans="2:16" ht="21">
      <c r="B166" s="4">
        <v>161</v>
      </c>
      <c r="C166" s="39" t="s">
        <v>712</v>
      </c>
      <c r="D166" s="4">
        <v>57</v>
      </c>
      <c r="E166" s="4">
        <v>9</v>
      </c>
      <c r="F166" s="4">
        <v>90</v>
      </c>
      <c r="G166" s="4">
        <v>22</v>
      </c>
      <c r="H166" s="4">
        <v>1</v>
      </c>
      <c r="I166" s="4">
        <v>4720</v>
      </c>
      <c r="J166" s="14" t="str">
        <f t="shared" si="4"/>
        <v>57 - 9 - 90 - 22 - 1 - 4720</v>
      </c>
      <c r="K166" s="4" t="s">
        <v>155</v>
      </c>
      <c r="L166" s="4" t="s">
        <v>688</v>
      </c>
      <c r="M166" s="37" t="s">
        <v>713</v>
      </c>
      <c r="N166" s="4">
        <v>4</v>
      </c>
      <c r="O166" s="4" t="s">
        <v>328</v>
      </c>
      <c r="P166" s="4" t="s">
        <v>123</v>
      </c>
    </row>
    <row r="167" spans="2:16" ht="21">
      <c r="B167" s="4">
        <v>162</v>
      </c>
      <c r="C167" s="39" t="s">
        <v>714</v>
      </c>
      <c r="D167" s="4">
        <v>57</v>
      </c>
      <c r="E167" s="4">
        <v>9</v>
      </c>
      <c r="F167" s="4">
        <v>90</v>
      </c>
      <c r="G167" s="4">
        <v>22</v>
      </c>
      <c r="H167" s="4">
        <v>1</v>
      </c>
      <c r="I167" s="4">
        <v>4721</v>
      </c>
      <c r="J167" s="14" t="str">
        <f t="shared" si="4"/>
        <v>57 - 9 - 90 - 22 - 1 - 4721</v>
      </c>
      <c r="K167" s="4" t="s">
        <v>155</v>
      </c>
      <c r="L167" s="4" t="s">
        <v>688</v>
      </c>
      <c r="M167" s="37" t="s">
        <v>715</v>
      </c>
      <c r="N167" s="4">
        <v>4</v>
      </c>
      <c r="O167" s="4" t="s">
        <v>328</v>
      </c>
      <c r="P167" s="4" t="s">
        <v>123</v>
      </c>
    </row>
    <row r="168" spans="2:16" ht="21">
      <c r="B168" s="4">
        <v>163</v>
      </c>
      <c r="C168" s="39" t="s">
        <v>716</v>
      </c>
      <c r="D168" s="4">
        <v>57</v>
      </c>
      <c r="E168" s="4">
        <v>9</v>
      </c>
      <c r="F168" s="4">
        <v>90</v>
      </c>
      <c r="G168" s="4">
        <v>22</v>
      </c>
      <c r="H168" s="4">
        <v>1</v>
      </c>
      <c r="I168" s="4">
        <v>4722</v>
      </c>
      <c r="J168" s="14" t="str">
        <f t="shared" si="4"/>
        <v>57 - 9 - 90 - 22 - 1 - 4722</v>
      </c>
      <c r="K168" s="4" t="s">
        <v>155</v>
      </c>
      <c r="L168" s="4" t="s">
        <v>688</v>
      </c>
      <c r="M168" s="37" t="s">
        <v>717</v>
      </c>
      <c r="N168" s="4">
        <v>4</v>
      </c>
      <c r="O168" s="4" t="s">
        <v>328</v>
      </c>
      <c r="P168" s="4" t="s">
        <v>123</v>
      </c>
    </row>
    <row r="169" spans="2:16" ht="21">
      <c r="B169" s="4">
        <v>164</v>
      </c>
      <c r="C169" s="39" t="s">
        <v>718</v>
      </c>
      <c r="D169" s="4">
        <v>57</v>
      </c>
      <c r="E169" s="4">
        <v>9</v>
      </c>
      <c r="F169" s="4">
        <v>90</v>
      </c>
      <c r="G169" s="4">
        <v>22</v>
      </c>
      <c r="H169" s="4">
        <v>1</v>
      </c>
      <c r="I169" s="4">
        <v>4723</v>
      </c>
      <c r="J169" s="14" t="str">
        <f t="shared" si="4"/>
        <v>57 - 9 - 90 - 22 - 1 - 4723</v>
      </c>
      <c r="K169" s="4" t="s">
        <v>155</v>
      </c>
      <c r="L169" s="4" t="s">
        <v>688</v>
      </c>
      <c r="M169" s="37" t="s">
        <v>719</v>
      </c>
      <c r="N169" s="4">
        <v>8</v>
      </c>
      <c r="O169" s="4" t="s">
        <v>705</v>
      </c>
      <c r="P169" s="4" t="s">
        <v>123</v>
      </c>
    </row>
    <row r="170" spans="2:16" ht="21">
      <c r="B170" s="4">
        <v>165</v>
      </c>
      <c r="C170" s="39" t="s">
        <v>720</v>
      </c>
      <c r="D170" s="4">
        <v>57</v>
      </c>
      <c r="E170" s="4">
        <v>9</v>
      </c>
      <c r="F170" s="4">
        <v>90</v>
      </c>
      <c r="G170" s="4">
        <v>22</v>
      </c>
      <c r="H170" s="4">
        <v>1</v>
      </c>
      <c r="I170" s="4">
        <v>4724</v>
      </c>
      <c r="J170" s="14" t="str">
        <f t="shared" si="4"/>
        <v>57 - 9 - 90 - 22 - 1 - 4724</v>
      </c>
      <c r="K170" s="4" t="s">
        <v>155</v>
      </c>
      <c r="L170" s="4" t="s">
        <v>688</v>
      </c>
      <c r="M170" s="37" t="s">
        <v>721</v>
      </c>
      <c r="N170" s="4">
        <v>3</v>
      </c>
      <c r="O170" s="4" t="s">
        <v>433</v>
      </c>
      <c r="P170" s="4" t="s">
        <v>123</v>
      </c>
    </row>
    <row r="171" spans="2:16" ht="21">
      <c r="B171" s="4">
        <v>166</v>
      </c>
      <c r="C171" s="16" t="s">
        <v>563</v>
      </c>
      <c r="D171" s="14">
        <v>54</v>
      </c>
      <c r="E171" s="20">
        <v>9</v>
      </c>
      <c r="F171" s="14">
        <v>90</v>
      </c>
      <c r="G171" s="4">
        <v>22</v>
      </c>
      <c r="H171" s="4">
        <v>1</v>
      </c>
      <c r="I171" s="15" t="s">
        <v>145</v>
      </c>
      <c r="J171" s="14" t="str">
        <f t="shared" si="4"/>
        <v>54 - 9 - 90 - 22 - 1 - 1168</v>
      </c>
      <c r="K171" s="15" t="s">
        <v>155</v>
      </c>
      <c r="L171" s="15" t="s">
        <v>234</v>
      </c>
      <c r="M171" s="64" t="s">
        <v>175</v>
      </c>
      <c r="N171" s="64">
        <v>7</v>
      </c>
      <c r="O171" s="121" t="s">
        <v>176</v>
      </c>
      <c r="P171" s="14" t="s">
        <v>126</v>
      </c>
    </row>
    <row r="172" spans="2:16" ht="21">
      <c r="B172" s="4">
        <v>167</v>
      </c>
      <c r="C172" s="55" t="s">
        <v>533</v>
      </c>
      <c r="D172" s="3">
        <v>55</v>
      </c>
      <c r="E172" s="3">
        <v>9</v>
      </c>
      <c r="F172" s="3">
        <v>90</v>
      </c>
      <c r="G172" s="3">
        <v>22</v>
      </c>
      <c r="H172" s="3">
        <v>1</v>
      </c>
      <c r="I172" s="3">
        <v>2203</v>
      </c>
      <c r="J172" s="122" t="str">
        <f t="shared" si="4"/>
        <v>55 - 9 - 90 - 22 - 1 - 2203</v>
      </c>
      <c r="K172" s="3" t="s">
        <v>155</v>
      </c>
      <c r="L172" s="3" t="s">
        <v>234</v>
      </c>
      <c r="M172" s="3" t="s">
        <v>219</v>
      </c>
      <c r="N172" s="3">
        <v>6</v>
      </c>
      <c r="O172" s="3" t="s">
        <v>290</v>
      </c>
      <c r="P172" s="3" t="s">
        <v>49</v>
      </c>
    </row>
  </sheetData>
  <sheetProtection/>
  <mergeCells count="17">
    <mergeCell ref="V3:V4"/>
    <mergeCell ref="I3:I4"/>
    <mergeCell ref="J3:J4"/>
    <mergeCell ref="K3:K4"/>
    <mergeCell ref="M3:P3"/>
    <mergeCell ref="Q3:S3"/>
    <mergeCell ref="T3:U3"/>
    <mergeCell ref="A1:V1"/>
    <mergeCell ref="B2:V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6" right="0.15" top="0.22" bottom="0.16" header="0.16" footer="0.16"/>
  <pageSetup horizontalDpi="600" verticalDpi="600" orientation="landscape" paperSize="9" scale="51" r:id="rId1"/>
  <colBreaks count="1" manualBreakCount="1">
    <brk id="16" max="65535" man="1"/>
  </colBreaks>
  <ignoredErrors>
    <ignoredError sqref="I17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F66"/>
  <sheetViews>
    <sheetView zoomScalePageLayoutView="0" workbookViewId="0" topLeftCell="A1">
      <pane xSplit="2" ySplit="4" topLeftCell="C6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C64" sqref="C64"/>
    </sheetView>
  </sheetViews>
  <sheetFormatPr defaultColWidth="9.140625" defaultRowHeight="15"/>
  <cols>
    <col min="1" max="1" width="6.7109375" style="41" hidden="1" customWidth="1"/>
    <col min="2" max="2" width="4.7109375" style="38" customWidth="1"/>
    <col min="3" max="3" width="43.00390625" style="45" bestFit="1" customWidth="1"/>
    <col min="4" max="6" width="6.421875" style="41" bestFit="1" customWidth="1"/>
    <col min="7" max="7" width="6.421875" style="41" customWidth="1"/>
    <col min="8" max="8" width="5.57421875" style="41" customWidth="1"/>
    <col min="9" max="9" width="6.57421875" style="41" customWidth="1"/>
    <col min="10" max="10" width="22.57421875" style="60" bestFit="1" customWidth="1"/>
    <col min="11" max="11" width="10.00390625" style="41" customWidth="1"/>
    <col min="12" max="12" width="11.7109375" style="42" customWidth="1"/>
    <col min="13" max="13" width="12.421875" style="61" bestFit="1" customWidth="1"/>
    <col min="14" max="14" width="4.28125" style="62" bestFit="1" customWidth="1"/>
    <col min="15" max="15" width="10.57421875" style="60" bestFit="1" customWidth="1"/>
    <col min="16" max="16" width="10.140625" style="60" bestFit="1" customWidth="1"/>
    <col min="17" max="17" width="20.421875" style="19" bestFit="1" customWidth="1"/>
    <col min="18" max="18" width="5.8515625" style="19" bestFit="1" customWidth="1"/>
    <col min="19" max="19" width="16.57421875" style="19" customWidth="1"/>
    <col min="20" max="20" width="14.28125" style="19" customWidth="1"/>
    <col min="21" max="21" width="11.00390625" style="38" customWidth="1"/>
    <col min="22" max="22" width="16.421875" style="19" bestFit="1" customWidth="1"/>
    <col min="23" max="58" width="9.140625" style="19" customWidth="1"/>
    <col min="59" max="16384" width="9.140625" style="18" customWidth="1"/>
  </cols>
  <sheetData>
    <row r="1" spans="1:58" s="17" customFormat="1" ht="28.5">
      <c r="A1" s="148" t="s">
        <v>231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</row>
    <row r="2" spans="1:58" s="17" customFormat="1" ht="28.5">
      <c r="A2" s="74"/>
      <c r="B2" s="147" t="s">
        <v>667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</row>
    <row r="3" spans="1:58" s="10" customFormat="1" ht="42.75" customHeight="1">
      <c r="A3" s="143" t="s">
        <v>598</v>
      </c>
      <c r="B3" s="145" t="s">
        <v>0</v>
      </c>
      <c r="C3" s="146" t="s">
        <v>4</v>
      </c>
      <c r="D3" s="139" t="s">
        <v>600</v>
      </c>
      <c r="E3" s="139" t="s">
        <v>596</v>
      </c>
      <c r="F3" s="139" t="s">
        <v>601</v>
      </c>
      <c r="G3" s="139" t="s">
        <v>602</v>
      </c>
      <c r="H3" s="139" t="s">
        <v>232</v>
      </c>
      <c r="I3" s="139" t="s">
        <v>597</v>
      </c>
      <c r="J3" s="141" t="s">
        <v>3</v>
      </c>
      <c r="K3" s="142" t="s">
        <v>162</v>
      </c>
      <c r="L3" s="88" t="s">
        <v>232</v>
      </c>
      <c r="M3" s="153" t="s">
        <v>233</v>
      </c>
      <c r="N3" s="153"/>
      <c r="O3" s="153"/>
      <c r="P3" s="153"/>
      <c r="Q3" s="152" t="s">
        <v>609</v>
      </c>
      <c r="R3" s="152"/>
      <c r="S3" s="152"/>
      <c r="T3" s="152" t="s">
        <v>613</v>
      </c>
      <c r="U3" s="152"/>
      <c r="V3" s="152" t="s">
        <v>614</v>
      </c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</row>
    <row r="4" spans="1:58" s="10" customFormat="1" ht="42.75" customHeight="1">
      <c r="A4" s="144"/>
      <c r="B4" s="145"/>
      <c r="C4" s="146"/>
      <c r="D4" s="140"/>
      <c r="E4" s="140"/>
      <c r="F4" s="140"/>
      <c r="G4" s="140"/>
      <c r="H4" s="140"/>
      <c r="I4" s="140"/>
      <c r="J4" s="141"/>
      <c r="K4" s="142"/>
      <c r="L4" s="88" t="s">
        <v>239</v>
      </c>
      <c r="M4" s="89" t="s">
        <v>163</v>
      </c>
      <c r="N4" s="87" t="s">
        <v>164</v>
      </c>
      <c r="O4" s="87" t="s">
        <v>165</v>
      </c>
      <c r="P4" s="87" t="s">
        <v>1</v>
      </c>
      <c r="Q4" s="86" t="s">
        <v>610</v>
      </c>
      <c r="R4" s="86" t="s">
        <v>611</v>
      </c>
      <c r="S4" s="86" t="s">
        <v>612</v>
      </c>
      <c r="T4" s="84" t="s">
        <v>616</v>
      </c>
      <c r="U4" s="85" t="s">
        <v>615</v>
      </c>
      <c r="V4" s="152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</row>
    <row r="5" spans="1:58" s="78" customFormat="1" ht="36">
      <c r="A5" s="82">
        <v>69</v>
      </c>
      <c r="B5" s="90" t="s">
        <v>599</v>
      </c>
      <c r="C5" s="79"/>
      <c r="D5" s="79"/>
      <c r="E5" s="79"/>
      <c r="F5" s="79"/>
      <c r="G5" s="79"/>
      <c r="H5" s="79"/>
      <c r="I5" s="79"/>
      <c r="J5" s="80"/>
      <c r="K5" s="95"/>
      <c r="L5" s="80"/>
      <c r="M5" s="79"/>
      <c r="N5" s="79"/>
      <c r="O5" s="80"/>
      <c r="P5" s="80"/>
      <c r="Q5" s="81"/>
      <c r="R5" s="81"/>
      <c r="S5" s="81"/>
      <c r="T5" s="81"/>
      <c r="U5" s="76"/>
      <c r="V5" s="81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</row>
    <row r="6" spans="1:22" s="19" customFormat="1" ht="24.75" customHeight="1">
      <c r="A6" s="18"/>
      <c r="B6" s="4">
        <v>1</v>
      </c>
      <c r="C6" s="51" t="s">
        <v>579</v>
      </c>
      <c r="D6" s="4">
        <v>56</v>
      </c>
      <c r="E6" s="4">
        <v>9</v>
      </c>
      <c r="F6" s="4">
        <v>90</v>
      </c>
      <c r="G6" s="4">
        <v>11</v>
      </c>
      <c r="H6" s="4">
        <v>1</v>
      </c>
      <c r="I6" s="4">
        <v>3765</v>
      </c>
      <c r="J6" s="14" t="str">
        <f aca="true" t="shared" si="0" ref="J6:J40">D6&amp;" - "&amp;E6&amp;" - "&amp;F6&amp;" - "&amp;G6&amp;" - "&amp;H6&amp;" - "&amp;I6</f>
        <v>56 - 9 - 90 - 11 - 1 - 3765</v>
      </c>
      <c r="K6" s="4" t="s">
        <v>152</v>
      </c>
      <c r="L6" s="4" t="s">
        <v>234</v>
      </c>
      <c r="M6" s="37" t="s">
        <v>580</v>
      </c>
      <c r="N6" s="3">
        <v>3</v>
      </c>
      <c r="O6" s="4" t="s">
        <v>43</v>
      </c>
      <c r="P6" s="116" t="s">
        <v>43</v>
      </c>
      <c r="Q6" s="69"/>
      <c r="R6" s="96"/>
      <c r="S6" s="54"/>
      <c r="T6" s="54"/>
      <c r="U6" s="3"/>
      <c r="V6" s="54"/>
    </row>
    <row r="7" spans="1:22" s="19" customFormat="1" ht="24.75" customHeight="1">
      <c r="A7" s="41"/>
      <c r="B7" s="4">
        <v>2</v>
      </c>
      <c r="C7" s="55" t="s">
        <v>311</v>
      </c>
      <c r="D7" s="3">
        <v>55</v>
      </c>
      <c r="E7" s="3">
        <v>9</v>
      </c>
      <c r="F7" s="3">
        <v>90</v>
      </c>
      <c r="G7" s="3">
        <v>11</v>
      </c>
      <c r="H7" s="3">
        <v>1</v>
      </c>
      <c r="I7" s="3">
        <v>2226</v>
      </c>
      <c r="J7" s="3" t="str">
        <f t="shared" si="0"/>
        <v>55 - 9 - 90 - 11 - 1 - 2226</v>
      </c>
      <c r="K7" s="3" t="s">
        <v>152</v>
      </c>
      <c r="L7" s="3" t="s">
        <v>234</v>
      </c>
      <c r="M7" s="3" t="s">
        <v>219</v>
      </c>
      <c r="N7" s="3">
        <v>8</v>
      </c>
      <c r="O7" s="3" t="s">
        <v>312</v>
      </c>
      <c r="P7" s="117" t="s">
        <v>43</v>
      </c>
      <c r="Q7" s="69"/>
      <c r="R7" s="96"/>
      <c r="S7" s="54"/>
      <c r="T7" s="54"/>
      <c r="U7" s="3"/>
      <c r="V7" s="54"/>
    </row>
    <row r="8" spans="1:22" s="19" customFormat="1" ht="24.75" customHeight="1">
      <c r="A8" s="18"/>
      <c r="B8" s="4">
        <v>3</v>
      </c>
      <c r="C8" s="56" t="s">
        <v>257</v>
      </c>
      <c r="D8" s="4">
        <v>55</v>
      </c>
      <c r="E8" s="12">
        <v>9</v>
      </c>
      <c r="F8" s="4">
        <v>90</v>
      </c>
      <c r="G8" s="13" t="s">
        <v>7</v>
      </c>
      <c r="H8" s="13" t="s">
        <v>5</v>
      </c>
      <c r="I8" s="13" t="s">
        <v>270</v>
      </c>
      <c r="J8" s="14" t="str">
        <f t="shared" si="0"/>
        <v>55 - 9 - 90 - 11 - 1 - 1472</v>
      </c>
      <c r="K8" s="13" t="s">
        <v>152</v>
      </c>
      <c r="L8" s="13" t="s">
        <v>234</v>
      </c>
      <c r="M8" s="57" t="s">
        <v>61</v>
      </c>
      <c r="N8" s="58">
        <v>3</v>
      </c>
      <c r="O8" s="58" t="s">
        <v>258</v>
      </c>
      <c r="P8" s="115" t="s">
        <v>121</v>
      </c>
      <c r="Q8" s="69"/>
      <c r="R8" s="96"/>
      <c r="S8" s="54"/>
      <c r="T8" s="54"/>
      <c r="U8" s="3"/>
      <c r="V8" s="54"/>
    </row>
    <row r="9" spans="1:22" s="19" customFormat="1" ht="24.75" customHeight="1">
      <c r="A9" s="18"/>
      <c r="B9" s="4">
        <v>4</v>
      </c>
      <c r="C9" s="56" t="s">
        <v>259</v>
      </c>
      <c r="D9" s="4">
        <v>55</v>
      </c>
      <c r="E9" s="12">
        <v>9</v>
      </c>
      <c r="F9" s="4">
        <v>90</v>
      </c>
      <c r="G9" s="13" t="s">
        <v>7</v>
      </c>
      <c r="H9" s="13" t="s">
        <v>5</v>
      </c>
      <c r="I9" s="13" t="s">
        <v>271</v>
      </c>
      <c r="J9" s="14" t="str">
        <f t="shared" si="0"/>
        <v>55 - 9 - 90 - 11 - 1 - 1473</v>
      </c>
      <c r="K9" s="13" t="s">
        <v>152</v>
      </c>
      <c r="L9" s="13" t="s">
        <v>234</v>
      </c>
      <c r="M9" s="57" t="s">
        <v>61</v>
      </c>
      <c r="N9" s="58">
        <v>7</v>
      </c>
      <c r="O9" s="58" t="s">
        <v>168</v>
      </c>
      <c r="P9" s="115" t="s">
        <v>121</v>
      </c>
      <c r="Q9" s="69"/>
      <c r="R9" s="96"/>
      <c r="S9" s="54"/>
      <c r="T9" s="54"/>
      <c r="U9" s="3"/>
      <c r="V9" s="54"/>
    </row>
    <row r="10" spans="1:22" s="19" customFormat="1" ht="24.75" customHeight="1">
      <c r="A10" s="18"/>
      <c r="B10" s="4">
        <v>5</v>
      </c>
      <c r="C10" s="56" t="s">
        <v>260</v>
      </c>
      <c r="D10" s="4">
        <v>55</v>
      </c>
      <c r="E10" s="12">
        <v>9</v>
      </c>
      <c r="F10" s="4">
        <v>90</v>
      </c>
      <c r="G10" s="13" t="s">
        <v>7</v>
      </c>
      <c r="H10" s="13" t="s">
        <v>5</v>
      </c>
      <c r="I10" s="13" t="s">
        <v>272</v>
      </c>
      <c r="J10" s="14" t="str">
        <f t="shared" si="0"/>
        <v>55 - 9 - 90 - 11 - 1 - 1474</v>
      </c>
      <c r="K10" s="13" t="s">
        <v>152</v>
      </c>
      <c r="L10" s="13" t="s">
        <v>234</v>
      </c>
      <c r="M10" s="57" t="s">
        <v>61</v>
      </c>
      <c r="N10" s="58">
        <v>1</v>
      </c>
      <c r="O10" s="58" t="s">
        <v>59</v>
      </c>
      <c r="P10" s="115" t="s">
        <v>121</v>
      </c>
      <c r="Q10" s="69"/>
      <c r="R10" s="96"/>
      <c r="S10" s="54"/>
      <c r="T10" s="54"/>
      <c r="U10" s="3"/>
      <c r="V10" s="54"/>
    </row>
    <row r="11" spans="1:22" s="19" customFormat="1" ht="24.75" customHeight="1">
      <c r="A11" s="18"/>
      <c r="B11" s="4">
        <v>6</v>
      </c>
      <c r="C11" s="56" t="s">
        <v>261</v>
      </c>
      <c r="D11" s="4">
        <v>55</v>
      </c>
      <c r="E11" s="12">
        <v>9</v>
      </c>
      <c r="F11" s="4">
        <v>90</v>
      </c>
      <c r="G11" s="13" t="s">
        <v>7</v>
      </c>
      <c r="H11" s="13" t="s">
        <v>5</v>
      </c>
      <c r="I11" s="13" t="s">
        <v>273</v>
      </c>
      <c r="J11" s="14" t="str">
        <f t="shared" si="0"/>
        <v>55 - 9 - 90 - 11 - 1 - 1475</v>
      </c>
      <c r="K11" s="13" t="s">
        <v>152</v>
      </c>
      <c r="L11" s="13" t="s">
        <v>234</v>
      </c>
      <c r="M11" s="57" t="s">
        <v>61</v>
      </c>
      <c r="N11" s="58">
        <v>6</v>
      </c>
      <c r="O11" s="58" t="s">
        <v>262</v>
      </c>
      <c r="P11" s="115" t="s">
        <v>121</v>
      </c>
      <c r="Q11" s="69"/>
      <c r="R11" s="96"/>
      <c r="S11" s="54"/>
      <c r="T11" s="54"/>
      <c r="U11" s="3"/>
      <c r="V11" s="54"/>
    </row>
    <row r="12" spans="1:22" s="19" customFormat="1" ht="24.75" customHeight="1">
      <c r="A12" s="18"/>
      <c r="B12" s="4">
        <v>7</v>
      </c>
      <c r="C12" s="40" t="s">
        <v>514</v>
      </c>
      <c r="D12" s="3">
        <v>55</v>
      </c>
      <c r="E12" s="3">
        <v>9</v>
      </c>
      <c r="F12" s="3">
        <v>90</v>
      </c>
      <c r="G12" s="3">
        <v>11</v>
      </c>
      <c r="H12" s="3">
        <v>1</v>
      </c>
      <c r="I12" s="3">
        <v>2632</v>
      </c>
      <c r="J12" s="14" t="str">
        <f t="shared" si="0"/>
        <v>55 - 9 - 90 - 11 - 1 - 2632</v>
      </c>
      <c r="K12" s="3" t="s">
        <v>152</v>
      </c>
      <c r="L12" s="3" t="s">
        <v>234</v>
      </c>
      <c r="M12" s="3" t="s">
        <v>510</v>
      </c>
      <c r="N12" s="3">
        <v>4</v>
      </c>
      <c r="O12" s="3" t="s">
        <v>266</v>
      </c>
      <c r="P12" s="117" t="s">
        <v>121</v>
      </c>
      <c r="Q12" s="69"/>
      <c r="R12" s="96"/>
      <c r="S12" s="54"/>
      <c r="T12" s="54"/>
      <c r="U12" s="3"/>
      <c r="V12" s="54"/>
    </row>
    <row r="13" spans="1:22" s="19" customFormat="1" ht="24.75" customHeight="1">
      <c r="A13" s="18"/>
      <c r="B13" s="4">
        <v>8</v>
      </c>
      <c r="C13" s="40" t="s">
        <v>515</v>
      </c>
      <c r="D13" s="3">
        <v>55</v>
      </c>
      <c r="E13" s="3">
        <v>9</v>
      </c>
      <c r="F13" s="3">
        <v>90</v>
      </c>
      <c r="G13" s="3">
        <v>11</v>
      </c>
      <c r="H13" s="3">
        <v>1</v>
      </c>
      <c r="I13" s="3">
        <v>2633</v>
      </c>
      <c r="J13" s="14" t="str">
        <f t="shared" si="0"/>
        <v>55 - 9 - 90 - 11 - 1 - 2633</v>
      </c>
      <c r="K13" s="3" t="s">
        <v>152</v>
      </c>
      <c r="L13" s="3" t="s">
        <v>234</v>
      </c>
      <c r="M13" s="3">
        <v>27</v>
      </c>
      <c r="N13" s="3">
        <v>2</v>
      </c>
      <c r="O13" s="3" t="s">
        <v>409</v>
      </c>
      <c r="P13" s="117" t="s">
        <v>121</v>
      </c>
      <c r="Q13" s="69"/>
      <c r="R13" s="96"/>
      <c r="S13" s="54"/>
      <c r="T13" s="54"/>
      <c r="U13" s="3"/>
      <c r="V13" s="54"/>
    </row>
    <row r="14" spans="1:22" s="19" customFormat="1" ht="24.75" customHeight="1">
      <c r="A14" s="18"/>
      <c r="B14" s="4">
        <v>9</v>
      </c>
      <c r="C14" s="40" t="s">
        <v>516</v>
      </c>
      <c r="D14" s="3">
        <v>55</v>
      </c>
      <c r="E14" s="3">
        <v>9</v>
      </c>
      <c r="F14" s="3">
        <v>90</v>
      </c>
      <c r="G14" s="3">
        <v>11</v>
      </c>
      <c r="H14" s="3">
        <v>1</v>
      </c>
      <c r="I14" s="3">
        <v>2634</v>
      </c>
      <c r="J14" s="14" t="str">
        <f t="shared" si="0"/>
        <v>55 - 9 - 90 - 11 - 1 - 2634</v>
      </c>
      <c r="K14" s="3" t="s">
        <v>152</v>
      </c>
      <c r="L14" s="3" t="s">
        <v>234</v>
      </c>
      <c r="M14" s="3">
        <v>11</v>
      </c>
      <c r="N14" s="3">
        <v>9</v>
      </c>
      <c r="O14" s="3" t="s">
        <v>423</v>
      </c>
      <c r="P14" s="117" t="s">
        <v>121</v>
      </c>
      <c r="Q14" s="69"/>
      <c r="R14" s="96"/>
      <c r="S14" s="54"/>
      <c r="T14" s="54"/>
      <c r="U14" s="3"/>
      <c r="V14" s="54"/>
    </row>
    <row r="15" spans="1:22" s="19" customFormat="1" ht="24.75" customHeight="1">
      <c r="A15" s="18"/>
      <c r="B15" s="4">
        <v>10</v>
      </c>
      <c r="C15" s="40" t="s">
        <v>553</v>
      </c>
      <c r="D15" s="3">
        <v>55</v>
      </c>
      <c r="E15" s="3">
        <v>9</v>
      </c>
      <c r="F15" s="3">
        <v>90</v>
      </c>
      <c r="G15" s="3">
        <v>11</v>
      </c>
      <c r="H15" s="3">
        <v>1</v>
      </c>
      <c r="I15" s="3">
        <v>2635</v>
      </c>
      <c r="J15" s="14" t="str">
        <f t="shared" si="0"/>
        <v>55 - 9 - 90 - 11 - 1 - 2635</v>
      </c>
      <c r="K15" s="3" t="s">
        <v>152</v>
      </c>
      <c r="L15" s="3" t="s">
        <v>234</v>
      </c>
      <c r="M15" s="3">
        <v>67</v>
      </c>
      <c r="N15" s="3">
        <v>2</v>
      </c>
      <c r="O15" s="3" t="s">
        <v>258</v>
      </c>
      <c r="P15" s="117" t="s">
        <v>121</v>
      </c>
      <c r="Q15" s="69"/>
      <c r="R15" s="96"/>
      <c r="S15" s="54"/>
      <c r="T15" s="54"/>
      <c r="U15" s="3"/>
      <c r="V15" s="54"/>
    </row>
    <row r="16" spans="1:22" s="19" customFormat="1" ht="24.75" customHeight="1">
      <c r="A16" s="18"/>
      <c r="B16" s="4">
        <v>11</v>
      </c>
      <c r="C16" s="40" t="s">
        <v>517</v>
      </c>
      <c r="D16" s="3">
        <v>55</v>
      </c>
      <c r="E16" s="3">
        <v>9</v>
      </c>
      <c r="F16" s="3">
        <v>90</v>
      </c>
      <c r="G16" s="3">
        <v>11</v>
      </c>
      <c r="H16" s="3">
        <v>1</v>
      </c>
      <c r="I16" s="3">
        <v>2636</v>
      </c>
      <c r="J16" s="14" t="str">
        <f t="shared" si="0"/>
        <v>55 - 9 - 90 - 11 - 1 - 2636</v>
      </c>
      <c r="K16" s="3" t="s">
        <v>152</v>
      </c>
      <c r="L16" s="3" t="s">
        <v>234</v>
      </c>
      <c r="M16" s="3" t="s">
        <v>204</v>
      </c>
      <c r="N16" s="3">
        <v>6</v>
      </c>
      <c r="O16" s="3" t="s">
        <v>114</v>
      </c>
      <c r="P16" s="117" t="s">
        <v>121</v>
      </c>
      <c r="Q16" s="69"/>
      <c r="R16" s="96"/>
      <c r="S16" s="54"/>
      <c r="T16" s="54"/>
      <c r="U16" s="3"/>
      <c r="V16" s="54"/>
    </row>
    <row r="17" spans="1:22" s="19" customFormat="1" ht="24.75" customHeight="1">
      <c r="A17" s="41"/>
      <c r="B17" s="4">
        <v>12</v>
      </c>
      <c r="C17" s="51" t="s">
        <v>581</v>
      </c>
      <c r="D17" s="4">
        <v>56</v>
      </c>
      <c r="E17" s="4">
        <v>9</v>
      </c>
      <c r="F17" s="4">
        <v>90</v>
      </c>
      <c r="G17" s="4">
        <v>11</v>
      </c>
      <c r="H17" s="4">
        <v>1</v>
      </c>
      <c r="I17" s="4">
        <v>3766</v>
      </c>
      <c r="J17" s="14" t="str">
        <f t="shared" si="0"/>
        <v>56 - 9 - 90 - 11 - 1 - 3766</v>
      </c>
      <c r="K17" s="4" t="s">
        <v>152</v>
      </c>
      <c r="L17" s="4" t="s">
        <v>234</v>
      </c>
      <c r="M17" s="37" t="s">
        <v>576</v>
      </c>
      <c r="N17" s="4">
        <v>7</v>
      </c>
      <c r="O17" s="4" t="s">
        <v>262</v>
      </c>
      <c r="P17" s="116" t="s">
        <v>121</v>
      </c>
      <c r="Q17" s="69"/>
      <c r="R17" s="96"/>
      <c r="S17" s="54"/>
      <c r="T17" s="54"/>
      <c r="U17" s="3"/>
      <c r="V17" s="54"/>
    </row>
    <row r="18" spans="1:58" s="19" customFormat="1" ht="24.75" customHeight="1">
      <c r="A18" s="41">
        <v>35</v>
      </c>
      <c r="B18" s="4">
        <v>13</v>
      </c>
      <c r="C18" s="39" t="s">
        <v>657</v>
      </c>
      <c r="D18" s="4">
        <v>56</v>
      </c>
      <c r="E18" s="4">
        <v>9</v>
      </c>
      <c r="F18" s="4">
        <v>90</v>
      </c>
      <c r="G18" s="4">
        <v>11</v>
      </c>
      <c r="H18" s="4">
        <v>1</v>
      </c>
      <c r="I18" s="4">
        <v>4057</v>
      </c>
      <c r="J18" s="14" t="str">
        <f t="shared" si="0"/>
        <v>56 - 9 - 90 - 11 - 1 - 4057</v>
      </c>
      <c r="K18" s="4" t="s">
        <v>152</v>
      </c>
      <c r="L18" s="4" t="s">
        <v>234</v>
      </c>
      <c r="M18" s="103">
        <v>8</v>
      </c>
      <c r="N18" s="4">
        <v>2</v>
      </c>
      <c r="O18" s="4" t="s">
        <v>409</v>
      </c>
      <c r="P18" s="116" t="s">
        <v>121</v>
      </c>
      <c r="Q18" s="69"/>
      <c r="R18" s="4"/>
      <c r="S18" s="73"/>
      <c r="T18" s="73"/>
      <c r="U18" s="73"/>
      <c r="V18" s="73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s="19" customFormat="1" ht="24.75" customHeight="1">
      <c r="A19" s="41">
        <v>36</v>
      </c>
      <c r="B19" s="4">
        <v>14</v>
      </c>
      <c r="C19" s="39" t="s">
        <v>658</v>
      </c>
      <c r="D19" s="4">
        <v>56</v>
      </c>
      <c r="E19" s="4">
        <v>9</v>
      </c>
      <c r="F19" s="4">
        <v>90</v>
      </c>
      <c r="G19" s="4">
        <v>11</v>
      </c>
      <c r="H19" s="4">
        <v>1</v>
      </c>
      <c r="I19" s="4">
        <v>4058</v>
      </c>
      <c r="J19" s="14" t="str">
        <f t="shared" si="0"/>
        <v>56 - 9 - 90 - 11 - 1 - 4058</v>
      </c>
      <c r="K19" s="4" t="s">
        <v>152</v>
      </c>
      <c r="L19" s="4" t="s">
        <v>234</v>
      </c>
      <c r="M19" s="103">
        <v>88</v>
      </c>
      <c r="N19" s="4">
        <v>2</v>
      </c>
      <c r="O19" s="4" t="s">
        <v>114</v>
      </c>
      <c r="P19" s="116" t="s">
        <v>121</v>
      </c>
      <c r="Q19" s="69"/>
      <c r="R19" s="4"/>
      <c r="S19" s="73"/>
      <c r="T19" s="73"/>
      <c r="U19" s="73"/>
      <c r="V19" s="73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22" s="19" customFormat="1" ht="24.75" customHeight="1">
      <c r="A20" s="18"/>
      <c r="B20" s="4">
        <v>15</v>
      </c>
      <c r="C20" s="55" t="s">
        <v>314</v>
      </c>
      <c r="D20" s="49">
        <v>55</v>
      </c>
      <c r="E20" s="49">
        <v>9</v>
      </c>
      <c r="F20" s="49">
        <v>90</v>
      </c>
      <c r="G20" s="49">
        <v>11</v>
      </c>
      <c r="H20" s="49">
        <v>1</v>
      </c>
      <c r="I20" s="49">
        <v>2335</v>
      </c>
      <c r="J20" s="3" t="str">
        <f t="shared" si="0"/>
        <v>55 - 9 - 90 - 11 - 1 - 2335</v>
      </c>
      <c r="K20" s="49" t="s">
        <v>152</v>
      </c>
      <c r="L20" s="49" t="s">
        <v>234</v>
      </c>
      <c r="M20" s="49">
        <v>76</v>
      </c>
      <c r="N20" s="49">
        <v>1</v>
      </c>
      <c r="O20" s="49" t="s">
        <v>315</v>
      </c>
      <c r="P20" s="118" t="s">
        <v>122</v>
      </c>
      <c r="Q20" s="69"/>
      <c r="R20" s="96"/>
      <c r="S20" s="54"/>
      <c r="T20" s="54"/>
      <c r="U20" s="3"/>
      <c r="V20" s="54"/>
    </row>
    <row r="21" spans="1:22" s="19" customFormat="1" ht="24.75" customHeight="1">
      <c r="A21" s="18"/>
      <c r="B21" s="4">
        <v>16</v>
      </c>
      <c r="C21" s="55" t="s">
        <v>316</v>
      </c>
      <c r="D21" s="49">
        <v>55</v>
      </c>
      <c r="E21" s="49">
        <v>9</v>
      </c>
      <c r="F21" s="49">
        <v>90</v>
      </c>
      <c r="G21" s="49">
        <v>11</v>
      </c>
      <c r="H21" s="49">
        <v>1</v>
      </c>
      <c r="I21" s="49">
        <v>2336</v>
      </c>
      <c r="J21" s="3" t="str">
        <f t="shared" si="0"/>
        <v>55 - 9 - 90 - 11 - 1 - 2336</v>
      </c>
      <c r="K21" s="49" t="s">
        <v>152</v>
      </c>
      <c r="L21" s="49" t="s">
        <v>234</v>
      </c>
      <c r="M21" s="49">
        <v>86</v>
      </c>
      <c r="N21" s="49">
        <v>2</v>
      </c>
      <c r="O21" s="49" t="s">
        <v>317</v>
      </c>
      <c r="P21" s="118" t="s">
        <v>122</v>
      </c>
      <c r="Q21" s="69"/>
      <c r="R21" s="96"/>
      <c r="S21" s="54"/>
      <c r="T21" s="54"/>
      <c r="U21" s="3"/>
      <c r="V21" s="54"/>
    </row>
    <row r="22" spans="1:22" s="19" customFormat="1" ht="24.75" customHeight="1">
      <c r="A22" s="18"/>
      <c r="B22" s="4">
        <v>17</v>
      </c>
      <c r="C22" s="55" t="s">
        <v>318</v>
      </c>
      <c r="D22" s="49">
        <v>55</v>
      </c>
      <c r="E22" s="49">
        <v>9</v>
      </c>
      <c r="F22" s="49">
        <v>90</v>
      </c>
      <c r="G22" s="49">
        <v>11</v>
      </c>
      <c r="H22" s="49">
        <v>1</v>
      </c>
      <c r="I22" s="49">
        <v>2337</v>
      </c>
      <c r="J22" s="3" t="str">
        <f t="shared" si="0"/>
        <v>55 - 9 - 90 - 11 - 1 - 2337</v>
      </c>
      <c r="K22" s="49" t="s">
        <v>152</v>
      </c>
      <c r="L22" s="49" t="s">
        <v>234</v>
      </c>
      <c r="M22" s="49">
        <v>195</v>
      </c>
      <c r="N22" s="49">
        <v>3</v>
      </c>
      <c r="O22" s="49" t="s">
        <v>113</v>
      </c>
      <c r="P22" s="118" t="s">
        <v>122</v>
      </c>
      <c r="Q22" s="69"/>
      <c r="R22" s="96"/>
      <c r="S22" s="54"/>
      <c r="T22" s="54"/>
      <c r="U22" s="3"/>
      <c r="V22" s="54"/>
    </row>
    <row r="23" spans="1:22" s="19" customFormat="1" ht="24.75" customHeight="1">
      <c r="A23" s="18"/>
      <c r="B23" s="4">
        <v>18</v>
      </c>
      <c r="C23" s="55" t="s">
        <v>319</v>
      </c>
      <c r="D23" s="49">
        <v>55</v>
      </c>
      <c r="E23" s="49">
        <v>9</v>
      </c>
      <c r="F23" s="49">
        <v>90</v>
      </c>
      <c r="G23" s="49">
        <v>11</v>
      </c>
      <c r="H23" s="49">
        <v>1</v>
      </c>
      <c r="I23" s="49">
        <v>2338</v>
      </c>
      <c r="J23" s="3" t="str">
        <f t="shared" si="0"/>
        <v>55 - 9 - 90 - 11 - 1 - 2338</v>
      </c>
      <c r="K23" s="49" t="s">
        <v>152</v>
      </c>
      <c r="L23" s="49" t="s">
        <v>234</v>
      </c>
      <c r="M23" s="49">
        <v>25</v>
      </c>
      <c r="N23" s="49">
        <v>4</v>
      </c>
      <c r="O23" s="49" t="s">
        <v>113</v>
      </c>
      <c r="P23" s="118" t="s">
        <v>122</v>
      </c>
      <c r="Q23" s="69"/>
      <c r="R23" s="96"/>
      <c r="S23" s="54"/>
      <c r="T23" s="54"/>
      <c r="U23" s="3"/>
      <c r="V23" s="54"/>
    </row>
    <row r="24" spans="1:22" s="19" customFormat="1" ht="24.75" customHeight="1">
      <c r="A24" s="18"/>
      <c r="B24" s="4">
        <v>19</v>
      </c>
      <c r="C24" s="40" t="s">
        <v>524</v>
      </c>
      <c r="D24" s="3">
        <v>55</v>
      </c>
      <c r="E24" s="3">
        <v>9</v>
      </c>
      <c r="F24" s="3">
        <v>90</v>
      </c>
      <c r="G24" s="3">
        <v>11</v>
      </c>
      <c r="H24" s="3">
        <v>1</v>
      </c>
      <c r="I24" s="3">
        <v>2651</v>
      </c>
      <c r="J24" s="14" t="str">
        <f t="shared" si="0"/>
        <v>55 - 9 - 90 - 11 - 1 - 2651</v>
      </c>
      <c r="K24" s="3" t="s">
        <v>152</v>
      </c>
      <c r="L24" s="3" t="s">
        <v>234</v>
      </c>
      <c r="M24" s="3">
        <v>40</v>
      </c>
      <c r="N24" s="3">
        <v>1</v>
      </c>
      <c r="O24" s="3" t="s">
        <v>315</v>
      </c>
      <c r="P24" s="117" t="s">
        <v>122</v>
      </c>
      <c r="Q24" s="69"/>
      <c r="R24" s="96"/>
      <c r="S24" s="54"/>
      <c r="T24" s="54"/>
      <c r="U24" s="3"/>
      <c r="V24" s="54"/>
    </row>
    <row r="25" spans="1:22" s="19" customFormat="1" ht="24.75" customHeight="1">
      <c r="A25" s="18"/>
      <c r="B25" s="4">
        <v>20</v>
      </c>
      <c r="C25" s="40" t="s">
        <v>522</v>
      </c>
      <c r="D25" s="3">
        <v>55</v>
      </c>
      <c r="E25" s="3">
        <v>9</v>
      </c>
      <c r="F25" s="3">
        <v>90</v>
      </c>
      <c r="G25" s="3">
        <v>11</v>
      </c>
      <c r="H25" s="3">
        <v>1</v>
      </c>
      <c r="I25" s="3">
        <v>2652</v>
      </c>
      <c r="J25" s="14" t="str">
        <f t="shared" si="0"/>
        <v>55 - 9 - 90 - 11 - 1 - 2652</v>
      </c>
      <c r="K25" s="3" t="s">
        <v>152</v>
      </c>
      <c r="L25" s="3" t="s">
        <v>234</v>
      </c>
      <c r="M25" s="3">
        <v>103</v>
      </c>
      <c r="N25" s="3">
        <v>1</v>
      </c>
      <c r="O25" s="3" t="s">
        <v>315</v>
      </c>
      <c r="P25" s="117" t="s">
        <v>122</v>
      </c>
      <c r="Q25" s="69"/>
      <c r="R25" s="96"/>
      <c r="S25" s="54"/>
      <c r="T25" s="54"/>
      <c r="U25" s="3"/>
      <c r="V25" s="54"/>
    </row>
    <row r="26" spans="1:22" s="19" customFormat="1" ht="24.75" customHeight="1">
      <c r="A26" s="41"/>
      <c r="B26" s="4">
        <v>21</v>
      </c>
      <c r="C26" s="51" t="s">
        <v>569</v>
      </c>
      <c r="D26" s="4">
        <v>55</v>
      </c>
      <c r="E26" s="4">
        <v>9</v>
      </c>
      <c r="F26" s="4">
        <v>90</v>
      </c>
      <c r="G26" s="4">
        <v>11</v>
      </c>
      <c r="H26" s="4">
        <v>1</v>
      </c>
      <c r="I26" s="4">
        <v>3703</v>
      </c>
      <c r="J26" s="14" t="str">
        <f t="shared" si="0"/>
        <v>55 - 9 - 90 - 11 - 1 - 3703</v>
      </c>
      <c r="K26" s="4" t="s">
        <v>152</v>
      </c>
      <c r="L26" s="4" t="s">
        <v>234</v>
      </c>
      <c r="M26" s="3" t="s">
        <v>559</v>
      </c>
      <c r="N26" s="4">
        <v>14</v>
      </c>
      <c r="O26" s="4" t="s">
        <v>113</v>
      </c>
      <c r="P26" s="116" t="s">
        <v>122</v>
      </c>
      <c r="Q26" s="69"/>
      <c r="R26" s="96"/>
      <c r="S26" s="54"/>
      <c r="T26" s="54"/>
      <c r="U26" s="3"/>
      <c r="V26" s="54"/>
    </row>
    <row r="27" spans="1:58" s="19" customFormat="1" ht="24.75" customHeight="1">
      <c r="A27" s="41">
        <v>37</v>
      </c>
      <c r="B27" s="4">
        <v>22</v>
      </c>
      <c r="C27" s="39" t="s">
        <v>659</v>
      </c>
      <c r="D27" s="4">
        <v>56</v>
      </c>
      <c r="E27" s="4">
        <v>9</v>
      </c>
      <c r="F27" s="4">
        <v>90</v>
      </c>
      <c r="G27" s="4">
        <v>11</v>
      </c>
      <c r="H27" s="4">
        <v>1</v>
      </c>
      <c r="I27" s="4">
        <v>4059</v>
      </c>
      <c r="J27" s="14" t="str">
        <f t="shared" si="0"/>
        <v>56 - 9 - 90 - 11 - 1 - 4059</v>
      </c>
      <c r="K27" s="4" t="s">
        <v>152</v>
      </c>
      <c r="L27" s="4" t="s">
        <v>234</v>
      </c>
      <c r="M27" s="37" t="s">
        <v>525</v>
      </c>
      <c r="N27" s="4">
        <v>2</v>
      </c>
      <c r="O27" s="4" t="s">
        <v>258</v>
      </c>
      <c r="P27" s="116" t="s">
        <v>122</v>
      </c>
      <c r="Q27" s="69"/>
      <c r="R27" s="4"/>
      <c r="S27" s="73"/>
      <c r="T27" s="73"/>
      <c r="U27" s="73"/>
      <c r="V27" s="73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22" s="19" customFormat="1" ht="24.75" customHeight="1">
      <c r="A28" s="41"/>
      <c r="B28" s="4">
        <v>23</v>
      </c>
      <c r="C28" s="39" t="s">
        <v>679</v>
      </c>
      <c r="D28" s="4">
        <v>57</v>
      </c>
      <c r="E28" s="4">
        <v>9</v>
      </c>
      <c r="F28" s="4">
        <v>90</v>
      </c>
      <c r="G28" s="4">
        <v>11</v>
      </c>
      <c r="H28" s="4">
        <v>1</v>
      </c>
      <c r="I28" s="4">
        <v>4384</v>
      </c>
      <c r="J28" s="14" t="str">
        <f t="shared" si="0"/>
        <v>57 - 9 - 90 - 11 - 1 - 4384</v>
      </c>
      <c r="K28" s="4" t="s">
        <v>152</v>
      </c>
      <c r="L28" s="4" t="s">
        <v>234</v>
      </c>
      <c r="M28" s="103">
        <v>101</v>
      </c>
      <c r="N28" s="4">
        <v>1</v>
      </c>
      <c r="O28" s="4" t="s">
        <v>258</v>
      </c>
      <c r="P28" s="116" t="s">
        <v>122</v>
      </c>
      <c r="Q28" s="69"/>
      <c r="R28" s="99"/>
      <c r="S28" s="51"/>
      <c r="T28" s="51"/>
      <c r="U28" s="4"/>
      <c r="V28" s="51"/>
    </row>
    <row r="29" spans="1:22" s="19" customFormat="1" ht="24.75" customHeight="1">
      <c r="A29" s="41"/>
      <c r="B29" s="4">
        <v>24</v>
      </c>
      <c r="C29" s="11" t="s">
        <v>37</v>
      </c>
      <c r="D29" s="4">
        <v>54</v>
      </c>
      <c r="E29" s="12">
        <v>9</v>
      </c>
      <c r="F29" s="4">
        <v>90</v>
      </c>
      <c r="G29" s="13" t="s">
        <v>7</v>
      </c>
      <c r="H29" s="13" t="s">
        <v>5</v>
      </c>
      <c r="I29" s="13" t="s">
        <v>131</v>
      </c>
      <c r="J29" s="3" t="str">
        <f t="shared" si="0"/>
        <v>54 - 9 - 90 - 11 - 1 - 1154</v>
      </c>
      <c r="K29" s="13" t="s">
        <v>152</v>
      </c>
      <c r="L29" s="13" t="s">
        <v>234</v>
      </c>
      <c r="M29" s="105">
        <v>9</v>
      </c>
      <c r="N29" s="15">
        <v>5</v>
      </c>
      <c r="O29" s="14" t="s">
        <v>181</v>
      </c>
      <c r="P29" s="119" t="s">
        <v>35</v>
      </c>
      <c r="Q29" s="69"/>
      <c r="R29" s="96"/>
      <c r="S29" s="51"/>
      <c r="T29" s="51"/>
      <c r="U29" s="4"/>
      <c r="V29" s="51"/>
    </row>
    <row r="30" spans="1:22" s="19" customFormat="1" ht="24.75" customHeight="1">
      <c r="A30" s="18"/>
      <c r="B30" s="4">
        <v>25</v>
      </c>
      <c r="C30" s="11" t="s">
        <v>41</v>
      </c>
      <c r="D30" s="4">
        <v>54</v>
      </c>
      <c r="E30" s="12">
        <v>9</v>
      </c>
      <c r="F30" s="4">
        <v>90</v>
      </c>
      <c r="G30" s="13" t="s">
        <v>7</v>
      </c>
      <c r="H30" s="13" t="s">
        <v>5</v>
      </c>
      <c r="I30" s="13" t="s">
        <v>135</v>
      </c>
      <c r="J30" s="3" t="str">
        <f t="shared" si="0"/>
        <v>54 - 9 - 90 - 11 - 1 - 1158</v>
      </c>
      <c r="K30" s="13" t="s">
        <v>152</v>
      </c>
      <c r="L30" s="13" t="s">
        <v>234</v>
      </c>
      <c r="M30" s="105">
        <v>12</v>
      </c>
      <c r="N30" s="15">
        <v>7</v>
      </c>
      <c r="O30" s="14" t="s">
        <v>181</v>
      </c>
      <c r="P30" s="119" t="s">
        <v>35</v>
      </c>
      <c r="Q30" s="69"/>
      <c r="R30" s="96"/>
      <c r="S30" s="54"/>
      <c r="T30" s="54"/>
      <c r="U30" s="3"/>
      <c r="V30" s="54"/>
    </row>
    <row r="31" spans="2:22" s="19" customFormat="1" ht="24.75" customHeight="1">
      <c r="B31" s="4">
        <v>26</v>
      </c>
      <c r="C31" s="40" t="s">
        <v>523</v>
      </c>
      <c r="D31" s="3">
        <v>55</v>
      </c>
      <c r="E31" s="3">
        <v>9</v>
      </c>
      <c r="F31" s="3">
        <v>90</v>
      </c>
      <c r="G31" s="3">
        <v>11</v>
      </c>
      <c r="H31" s="3">
        <v>1</v>
      </c>
      <c r="I31" s="3">
        <v>2653</v>
      </c>
      <c r="J31" s="14" t="str">
        <f t="shared" si="0"/>
        <v>55 - 9 - 90 - 11 - 1 - 2653</v>
      </c>
      <c r="K31" s="3" t="s">
        <v>152</v>
      </c>
      <c r="L31" s="3" t="s">
        <v>234</v>
      </c>
      <c r="M31" s="3">
        <v>30</v>
      </c>
      <c r="N31" s="3">
        <v>7</v>
      </c>
      <c r="O31" s="3" t="s">
        <v>437</v>
      </c>
      <c r="P31" s="117" t="s">
        <v>35</v>
      </c>
      <c r="Q31" s="69"/>
      <c r="R31" s="96"/>
      <c r="S31" s="51"/>
      <c r="T31" s="51"/>
      <c r="U31" s="4"/>
      <c r="V31" s="51"/>
    </row>
    <row r="32" spans="1:58" s="19" customFormat="1" ht="24.75" customHeight="1">
      <c r="A32" s="41">
        <v>34</v>
      </c>
      <c r="B32" s="4">
        <v>27</v>
      </c>
      <c r="C32" s="39" t="s">
        <v>556</v>
      </c>
      <c r="D32" s="4">
        <v>55</v>
      </c>
      <c r="E32" s="4">
        <v>9</v>
      </c>
      <c r="F32" s="4">
        <v>90</v>
      </c>
      <c r="G32" s="4">
        <v>11</v>
      </c>
      <c r="H32" s="4">
        <v>1</v>
      </c>
      <c r="I32" s="4">
        <v>2654</v>
      </c>
      <c r="J32" s="14" t="str">
        <f t="shared" si="0"/>
        <v>55 - 9 - 90 - 11 - 1 - 2654</v>
      </c>
      <c r="K32" s="4" t="s">
        <v>152</v>
      </c>
      <c r="L32" s="4" t="s">
        <v>234</v>
      </c>
      <c r="M32" s="4">
        <v>35</v>
      </c>
      <c r="N32" s="4">
        <v>2</v>
      </c>
      <c r="O32" s="4" t="s">
        <v>181</v>
      </c>
      <c r="P32" s="116" t="s">
        <v>35</v>
      </c>
      <c r="Q32" s="69"/>
      <c r="R32" s="96"/>
      <c r="S32" s="73"/>
      <c r="T32" s="73"/>
      <c r="U32" s="73"/>
      <c r="V32" s="73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22" s="19" customFormat="1" ht="24.75" customHeight="1">
      <c r="A33" s="41"/>
      <c r="B33" s="4">
        <v>28</v>
      </c>
      <c r="C33" s="39" t="s">
        <v>656</v>
      </c>
      <c r="D33" s="4">
        <v>56</v>
      </c>
      <c r="E33" s="4">
        <v>9</v>
      </c>
      <c r="F33" s="4">
        <v>90</v>
      </c>
      <c r="G33" s="4">
        <v>11</v>
      </c>
      <c r="H33" s="4">
        <v>1</v>
      </c>
      <c r="I33" s="4">
        <v>4056</v>
      </c>
      <c r="J33" s="14" t="str">
        <f t="shared" si="0"/>
        <v>56 - 9 - 90 - 11 - 1 - 4056</v>
      </c>
      <c r="K33" s="4" t="s">
        <v>152</v>
      </c>
      <c r="L33" s="4" t="s">
        <v>234</v>
      </c>
      <c r="M33" s="37" t="s">
        <v>242</v>
      </c>
      <c r="N33" s="4">
        <v>1</v>
      </c>
      <c r="O33" s="4" t="s">
        <v>178</v>
      </c>
      <c r="P33" s="116" t="s">
        <v>35</v>
      </c>
      <c r="Q33" s="69"/>
      <c r="R33" s="4"/>
      <c r="S33" s="51"/>
      <c r="T33" s="51"/>
      <c r="U33" s="4"/>
      <c r="V33" s="51"/>
    </row>
    <row r="34" spans="1:22" s="19" customFormat="1" ht="24.75" customHeight="1">
      <c r="A34" s="41"/>
      <c r="B34" s="4">
        <v>29</v>
      </c>
      <c r="C34" s="11" t="s">
        <v>44</v>
      </c>
      <c r="D34" s="4">
        <v>54</v>
      </c>
      <c r="E34" s="12">
        <v>9</v>
      </c>
      <c r="F34" s="4">
        <v>90</v>
      </c>
      <c r="G34" s="13" t="s">
        <v>7</v>
      </c>
      <c r="H34" s="13" t="s">
        <v>5</v>
      </c>
      <c r="I34" s="13" t="s">
        <v>137</v>
      </c>
      <c r="J34" s="3" t="str">
        <f t="shared" si="0"/>
        <v>54 - 9 - 90 - 11 - 1 - 1160</v>
      </c>
      <c r="K34" s="13" t="s">
        <v>152</v>
      </c>
      <c r="L34" s="13" t="s">
        <v>234</v>
      </c>
      <c r="M34" s="15" t="s">
        <v>61</v>
      </c>
      <c r="N34" s="15">
        <v>6</v>
      </c>
      <c r="O34" s="14" t="s">
        <v>92</v>
      </c>
      <c r="P34" s="119" t="s">
        <v>45</v>
      </c>
      <c r="Q34" s="69"/>
      <c r="R34" s="96"/>
      <c r="S34" s="54"/>
      <c r="T34" s="54"/>
      <c r="U34" s="3"/>
      <c r="V34" s="54"/>
    </row>
    <row r="35" spans="1:22" s="19" customFormat="1" ht="24.75" customHeight="1">
      <c r="A35" s="18"/>
      <c r="B35" s="4">
        <v>30</v>
      </c>
      <c r="C35" s="51" t="s">
        <v>685</v>
      </c>
      <c r="D35" s="4">
        <v>55</v>
      </c>
      <c r="E35" s="4">
        <v>9</v>
      </c>
      <c r="F35" s="4">
        <v>90</v>
      </c>
      <c r="G35" s="4">
        <v>11</v>
      </c>
      <c r="H35" s="4">
        <v>1</v>
      </c>
      <c r="I35" s="4">
        <v>3701</v>
      </c>
      <c r="J35" s="14" t="str">
        <f t="shared" si="0"/>
        <v>55 - 9 - 90 - 11 - 1 - 3701</v>
      </c>
      <c r="K35" s="4" t="s">
        <v>152</v>
      </c>
      <c r="L35" s="4" t="s">
        <v>234</v>
      </c>
      <c r="M35" s="3" t="s">
        <v>526</v>
      </c>
      <c r="N35" s="4">
        <v>2</v>
      </c>
      <c r="O35" s="4" t="s">
        <v>45</v>
      </c>
      <c r="P35" s="116" t="s">
        <v>45</v>
      </c>
      <c r="Q35" s="69"/>
      <c r="R35" s="96"/>
      <c r="S35" s="54"/>
      <c r="T35" s="54"/>
      <c r="U35" s="3"/>
      <c r="V35" s="54"/>
    </row>
    <row r="36" spans="1:22" s="19" customFormat="1" ht="24.75" customHeight="1">
      <c r="A36" s="18"/>
      <c r="B36" s="4">
        <v>31</v>
      </c>
      <c r="C36" s="55" t="s">
        <v>548</v>
      </c>
      <c r="D36" s="3">
        <v>55</v>
      </c>
      <c r="E36" s="3">
        <v>9</v>
      </c>
      <c r="F36" s="3">
        <v>90</v>
      </c>
      <c r="G36" s="3">
        <v>11</v>
      </c>
      <c r="H36" s="3">
        <v>1</v>
      </c>
      <c r="I36" s="3">
        <v>2225</v>
      </c>
      <c r="J36" s="3" t="str">
        <f t="shared" si="0"/>
        <v>55 - 9 - 90 - 11 - 1 - 2225</v>
      </c>
      <c r="K36" s="3" t="s">
        <v>152</v>
      </c>
      <c r="L36" s="3" t="s">
        <v>234</v>
      </c>
      <c r="M36" s="3" t="s">
        <v>310</v>
      </c>
      <c r="N36" s="3">
        <v>7</v>
      </c>
      <c r="O36" s="3" t="s">
        <v>115</v>
      </c>
      <c r="P36" s="117" t="s">
        <v>125</v>
      </c>
      <c r="Q36" s="69"/>
      <c r="R36" s="96"/>
      <c r="S36" s="54"/>
      <c r="T36" s="54"/>
      <c r="U36" s="3"/>
      <c r="V36" s="54"/>
    </row>
    <row r="37" spans="1:22" s="19" customFormat="1" ht="24.75" customHeight="1">
      <c r="A37" s="18"/>
      <c r="B37" s="4">
        <v>32</v>
      </c>
      <c r="C37" s="55" t="s">
        <v>394</v>
      </c>
      <c r="D37" s="49">
        <v>55</v>
      </c>
      <c r="E37" s="49">
        <v>9</v>
      </c>
      <c r="F37" s="49">
        <v>90</v>
      </c>
      <c r="G37" s="49">
        <v>11</v>
      </c>
      <c r="H37" s="49">
        <v>1</v>
      </c>
      <c r="I37" s="49">
        <v>2399</v>
      </c>
      <c r="J37" s="3" t="str">
        <f t="shared" si="0"/>
        <v>55 - 9 - 90 - 11 - 1 - 2399</v>
      </c>
      <c r="K37" s="49" t="s">
        <v>152</v>
      </c>
      <c r="L37" s="49" t="s">
        <v>234</v>
      </c>
      <c r="M37" s="104">
        <v>96</v>
      </c>
      <c r="N37" s="49">
        <v>5</v>
      </c>
      <c r="O37" s="49" t="s">
        <v>395</v>
      </c>
      <c r="P37" s="118" t="s">
        <v>125</v>
      </c>
      <c r="Q37" s="69"/>
      <c r="R37" s="96"/>
      <c r="S37" s="54"/>
      <c r="T37" s="54"/>
      <c r="U37" s="3"/>
      <c r="V37" s="54"/>
    </row>
    <row r="38" spans="1:22" s="19" customFormat="1" ht="24.75" customHeight="1">
      <c r="A38" s="41"/>
      <c r="B38" s="4">
        <v>33</v>
      </c>
      <c r="C38" s="55" t="s">
        <v>396</v>
      </c>
      <c r="D38" s="49">
        <v>55</v>
      </c>
      <c r="E38" s="49">
        <v>9</v>
      </c>
      <c r="F38" s="49">
        <v>90</v>
      </c>
      <c r="G38" s="49">
        <v>11</v>
      </c>
      <c r="H38" s="49">
        <v>1</v>
      </c>
      <c r="I38" s="49">
        <v>2400</v>
      </c>
      <c r="J38" s="3" t="str">
        <f t="shared" si="0"/>
        <v>55 - 9 - 90 - 11 - 1 - 2400</v>
      </c>
      <c r="K38" s="49" t="s">
        <v>152</v>
      </c>
      <c r="L38" s="49" t="s">
        <v>234</v>
      </c>
      <c r="M38" s="52" t="s">
        <v>177</v>
      </c>
      <c r="N38" s="49">
        <v>2</v>
      </c>
      <c r="O38" s="49" t="s">
        <v>115</v>
      </c>
      <c r="P38" s="118" t="s">
        <v>125</v>
      </c>
      <c r="Q38" s="69"/>
      <c r="R38" s="96"/>
      <c r="S38" s="51"/>
      <c r="T38" s="51"/>
      <c r="U38" s="4"/>
      <c r="V38" s="51"/>
    </row>
    <row r="39" spans="1:58" s="19" customFormat="1" ht="24.75" customHeight="1">
      <c r="A39" s="41">
        <v>4</v>
      </c>
      <c r="B39" s="4">
        <v>34</v>
      </c>
      <c r="C39" s="11" t="s">
        <v>116</v>
      </c>
      <c r="D39" s="4">
        <v>54</v>
      </c>
      <c r="E39" s="12">
        <v>9</v>
      </c>
      <c r="F39" s="4">
        <v>90</v>
      </c>
      <c r="G39" s="13" t="s">
        <v>7</v>
      </c>
      <c r="H39" s="13" t="s">
        <v>9</v>
      </c>
      <c r="I39" s="13" t="s">
        <v>148</v>
      </c>
      <c r="J39" s="3" t="str">
        <f t="shared" si="0"/>
        <v>54 - 9 - 90 - 11 - 2 - 1171</v>
      </c>
      <c r="K39" s="13" t="s">
        <v>152</v>
      </c>
      <c r="L39" s="13" t="s">
        <v>128</v>
      </c>
      <c r="M39" s="15" t="s">
        <v>61</v>
      </c>
      <c r="N39" s="15">
        <v>3</v>
      </c>
      <c r="O39" s="14" t="s">
        <v>189</v>
      </c>
      <c r="P39" s="119" t="s">
        <v>8</v>
      </c>
      <c r="Q39" s="69"/>
      <c r="R39" s="96"/>
      <c r="S39" s="73"/>
      <c r="T39" s="73"/>
      <c r="U39" s="73"/>
      <c r="V39" s="73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22" s="19" customFormat="1" ht="24.75" customHeight="1">
      <c r="A40" s="41"/>
      <c r="B40" s="4">
        <v>35</v>
      </c>
      <c r="C40" s="39" t="s">
        <v>663</v>
      </c>
      <c r="D40" s="4">
        <v>56</v>
      </c>
      <c r="E40" s="4">
        <v>9</v>
      </c>
      <c r="F40" s="4">
        <v>90</v>
      </c>
      <c r="G40" s="4">
        <v>11</v>
      </c>
      <c r="H40" s="4">
        <v>1</v>
      </c>
      <c r="I40" s="4">
        <v>4257</v>
      </c>
      <c r="J40" s="14" t="str">
        <f t="shared" si="0"/>
        <v>56 - 9 - 90 - 11 - 1 - 4257</v>
      </c>
      <c r="K40" s="4" t="s">
        <v>152</v>
      </c>
      <c r="L40" s="4" t="s">
        <v>234</v>
      </c>
      <c r="M40" s="37" t="s">
        <v>216</v>
      </c>
      <c r="N40" s="4">
        <v>9</v>
      </c>
      <c r="O40" s="4" t="s">
        <v>666</v>
      </c>
      <c r="P40" s="116" t="s">
        <v>8</v>
      </c>
      <c r="Q40" s="69"/>
      <c r="R40" s="99"/>
      <c r="S40" s="51"/>
      <c r="T40" s="51"/>
      <c r="U40" s="4"/>
      <c r="V40" s="51"/>
    </row>
    <row r="41" spans="1:22" s="19" customFormat="1" ht="24.75" customHeight="1">
      <c r="A41" s="18"/>
      <c r="B41" s="4">
        <v>36</v>
      </c>
      <c r="C41" s="112" t="s">
        <v>686</v>
      </c>
      <c r="D41" s="109">
        <v>57</v>
      </c>
      <c r="E41" s="109">
        <v>9</v>
      </c>
      <c r="F41" s="109">
        <v>90</v>
      </c>
      <c r="G41" s="109">
        <v>11</v>
      </c>
      <c r="H41" s="109">
        <v>1</v>
      </c>
      <c r="I41" s="109">
        <v>4467</v>
      </c>
      <c r="J41" s="113" t="s">
        <v>687</v>
      </c>
      <c r="K41" s="109" t="s">
        <v>152</v>
      </c>
      <c r="L41" s="109" t="s">
        <v>688</v>
      </c>
      <c r="M41" s="114"/>
      <c r="N41" s="109">
        <v>2</v>
      </c>
      <c r="O41" s="109" t="s">
        <v>189</v>
      </c>
      <c r="P41" s="120" t="s">
        <v>8</v>
      </c>
      <c r="Q41" s="69"/>
      <c r="R41" s="49"/>
      <c r="S41" s="54"/>
      <c r="T41" s="54"/>
      <c r="U41" s="3"/>
      <c r="V41" s="54"/>
    </row>
    <row r="42" spans="1:22" s="19" customFormat="1" ht="24.75" customHeight="1">
      <c r="A42" s="18"/>
      <c r="B42" s="4">
        <v>37</v>
      </c>
      <c r="C42" s="16" t="s">
        <v>237</v>
      </c>
      <c r="D42" s="4">
        <v>54</v>
      </c>
      <c r="E42" s="12">
        <v>9</v>
      </c>
      <c r="F42" s="4">
        <v>90</v>
      </c>
      <c r="G42" s="13" t="s">
        <v>7</v>
      </c>
      <c r="H42" s="13" t="s">
        <v>5</v>
      </c>
      <c r="I42" s="13" t="s">
        <v>143</v>
      </c>
      <c r="J42" s="4" t="str">
        <f aca="true" t="shared" si="1" ref="J42:J66">D42&amp;" - "&amp;E42&amp;" - "&amp;F42&amp;" - "&amp;G42&amp;" - "&amp;H42&amp;" - "&amp;I42</f>
        <v>54 - 9 - 90 - 11 - 1 - 1166</v>
      </c>
      <c r="K42" s="13" t="s">
        <v>152</v>
      </c>
      <c r="L42" s="13" t="s">
        <v>234</v>
      </c>
      <c r="M42" s="64">
        <v>96</v>
      </c>
      <c r="N42" s="64">
        <v>4</v>
      </c>
      <c r="O42" s="121" t="s">
        <v>172</v>
      </c>
      <c r="P42" s="119" t="s">
        <v>124</v>
      </c>
      <c r="Q42" s="69"/>
      <c r="R42" s="96"/>
      <c r="S42" s="54"/>
      <c r="T42" s="54"/>
      <c r="U42" s="3"/>
      <c r="V42" s="54"/>
    </row>
    <row r="43" spans="1:22" s="19" customFormat="1" ht="24.75" customHeight="1">
      <c r="A43" s="18"/>
      <c r="B43" s="4">
        <v>38</v>
      </c>
      <c r="C43" s="55" t="s">
        <v>309</v>
      </c>
      <c r="D43" s="3">
        <v>55</v>
      </c>
      <c r="E43" s="3">
        <v>9</v>
      </c>
      <c r="F43" s="3">
        <v>90</v>
      </c>
      <c r="G43" s="3">
        <v>11</v>
      </c>
      <c r="H43" s="3">
        <v>1</v>
      </c>
      <c r="I43" s="3">
        <v>2217</v>
      </c>
      <c r="J43" s="3" t="str">
        <f t="shared" si="1"/>
        <v>55 - 9 - 90 - 11 - 1 - 2217</v>
      </c>
      <c r="K43" s="3" t="s">
        <v>152</v>
      </c>
      <c r="L43" s="3" t="s">
        <v>234</v>
      </c>
      <c r="M43" s="3">
        <v>10</v>
      </c>
      <c r="N43" s="3">
        <v>4</v>
      </c>
      <c r="O43" s="3" t="s">
        <v>298</v>
      </c>
      <c r="P43" s="117" t="s">
        <v>124</v>
      </c>
      <c r="Q43" s="69"/>
      <c r="R43" s="96"/>
      <c r="S43" s="54"/>
      <c r="T43" s="54"/>
      <c r="U43" s="3"/>
      <c r="V43" s="54"/>
    </row>
    <row r="44" spans="1:22" s="19" customFormat="1" ht="24.75" customHeight="1">
      <c r="A44" s="41"/>
      <c r="B44" s="4">
        <v>39</v>
      </c>
      <c r="C44" s="55" t="s">
        <v>541</v>
      </c>
      <c r="D44" s="3">
        <v>55</v>
      </c>
      <c r="E44" s="3">
        <v>9</v>
      </c>
      <c r="F44" s="3">
        <v>90</v>
      </c>
      <c r="G44" s="3">
        <v>11</v>
      </c>
      <c r="H44" s="3">
        <v>1</v>
      </c>
      <c r="I44" s="3">
        <v>2218</v>
      </c>
      <c r="J44" s="3" t="str">
        <f t="shared" si="1"/>
        <v>55 - 9 - 90 - 11 - 1 - 2218</v>
      </c>
      <c r="K44" s="3" t="s">
        <v>152</v>
      </c>
      <c r="L44" s="3" t="s">
        <v>234</v>
      </c>
      <c r="M44" s="3" t="s">
        <v>219</v>
      </c>
      <c r="N44" s="3">
        <v>1</v>
      </c>
      <c r="O44" s="3" t="s">
        <v>296</v>
      </c>
      <c r="P44" s="117" t="s">
        <v>124</v>
      </c>
      <c r="Q44" s="69"/>
      <c r="R44" s="96"/>
      <c r="S44" s="51"/>
      <c r="T44" s="51"/>
      <c r="U44" s="4"/>
      <c r="V44" s="51"/>
    </row>
    <row r="45" spans="1:22" s="19" customFormat="1" ht="24.75" customHeight="1">
      <c r="A45" s="18"/>
      <c r="B45" s="4">
        <v>40</v>
      </c>
      <c r="C45" s="55" t="s">
        <v>546</v>
      </c>
      <c r="D45" s="3">
        <v>55</v>
      </c>
      <c r="E45" s="3">
        <v>9</v>
      </c>
      <c r="F45" s="3">
        <v>90</v>
      </c>
      <c r="G45" s="3">
        <v>11</v>
      </c>
      <c r="H45" s="3">
        <v>1</v>
      </c>
      <c r="I45" s="3">
        <v>2223</v>
      </c>
      <c r="J45" s="3" t="str">
        <f t="shared" si="1"/>
        <v>55 - 9 - 90 - 11 - 1 - 2223</v>
      </c>
      <c r="K45" s="3" t="s">
        <v>152</v>
      </c>
      <c r="L45" s="3" t="s">
        <v>234</v>
      </c>
      <c r="M45" s="3">
        <v>206</v>
      </c>
      <c r="N45" s="3">
        <v>3</v>
      </c>
      <c r="O45" s="3" t="s">
        <v>298</v>
      </c>
      <c r="P45" s="117" t="s">
        <v>124</v>
      </c>
      <c r="Q45" s="69"/>
      <c r="R45" s="96"/>
      <c r="S45" s="54"/>
      <c r="T45" s="54"/>
      <c r="U45" s="3"/>
      <c r="V45" s="54"/>
    </row>
    <row r="46" spans="1:22" s="19" customFormat="1" ht="24.75" customHeight="1">
      <c r="A46" s="18"/>
      <c r="B46" s="4">
        <v>41</v>
      </c>
      <c r="C46" s="11" t="s">
        <v>52</v>
      </c>
      <c r="D46" s="4">
        <v>54</v>
      </c>
      <c r="E46" s="12">
        <v>9</v>
      </c>
      <c r="F46" s="4">
        <v>90</v>
      </c>
      <c r="G46" s="13" t="s">
        <v>7</v>
      </c>
      <c r="H46" s="13" t="s">
        <v>5</v>
      </c>
      <c r="I46" s="13" t="s">
        <v>149</v>
      </c>
      <c r="J46" s="3" t="str">
        <f t="shared" si="1"/>
        <v>54 - 9 - 90 - 11 - 1 - 1172</v>
      </c>
      <c r="K46" s="13" t="s">
        <v>152</v>
      </c>
      <c r="L46" s="13" t="s">
        <v>234</v>
      </c>
      <c r="M46" s="15" t="s">
        <v>190</v>
      </c>
      <c r="N46" s="15">
        <v>1</v>
      </c>
      <c r="O46" s="14" t="s">
        <v>191</v>
      </c>
      <c r="P46" s="119" t="s">
        <v>53</v>
      </c>
      <c r="Q46" s="69"/>
      <c r="R46" s="96"/>
      <c r="S46" s="54"/>
      <c r="T46" s="54"/>
      <c r="U46" s="3"/>
      <c r="V46" s="54"/>
    </row>
    <row r="47" spans="1:22" s="19" customFormat="1" ht="24.75" customHeight="1">
      <c r="A47" s="18"/>
      <c r="B47" s="4">
        <v>42</v>
      </c>
      <c r="C47" s="55" t="s">
        <v>542</v>
      </c>
      <c r="D47" s="3">
        <v>55</v>
      </c>
      <c r="E47" s="3">
        <v>9</v>
      </c>
      <c r="F47" s="3">
        <v>90</v>
      </c>
      <c r="G47" s="3">
        <v>11</v>
      </c>
      <c r="H47" s="3">
        <v>1</v>
      </c>
      <c r="I47" s="3">
        <v>2219</v>
      </c>
      <c r="J47" s="3" t="str">
        <f t="shared" si="1"/>
        <v>55 - 9 - 90 - 11 - 1 - 2219</v>
      </c>
      <c r="K47" s="3" t="s">
        <v>152</v>
      </c>
      <c r="L47" s="3" t="s">
        <v>234</v>
      </c>
      <c r="M47" s="3" t="s">
        <v>307</v>
      </c>
      <c r="N47" s="3">
        <v>6</v>
      </c>
      <c r="O47" s="3" t="s">
        <v>308</v>
      </c>
      <c r="P47" s="117" t="s">
        <v>53</v>
      </c>
      <c r="Q47" s="69"/>
      <c r="R47" s="96"/>
      <c r="S47" s="54"/>
      <c r="T47" s="54"/>
      <c r="U47" s="3"/>
      <c r="V47" s="54"/>
    </row>
    <row r="48" spans="1:22" s="19" customFormat="1" ht="24.75" customHeight="1">
      <c r="A48" s="18"/>
      <c r="B48" s="4">
        <v>43</v>
      </c>
      <c r="C48" s="55" t="s">
        <v>543</v>
      </c>
      <c r="D48" s="3">
        <v>55</v>
      </c>
      <c r="E48" s="3">
        <v>9</v>
      </c>
      <c r="F48" s="3">
        <v>90</v>
      </c>
      <c r="G48" s="3">
        <v>11</v>
      </c>
      <c r="H48" s="3">
        <v>1</v>
      </c>
      <c r="I48" s="3">
        <v>2220</v>
      </c>
      <c r="J48" s="3" t="str">
        <f t="shared" si="1"/>
        <v>55 - 9 - 90 - 11 - 1 - 2220</v>
      </c>
      <c r="K48" s="3" t="s">
        <v>152</v>
      </c>
      <c r="L48" s="3" t="s">
        <v>234</v>
      </c>
      <c r="M48" s="3" t="s">
        <v>222</v>
      </c>
      <c r="N48" s="3">
        <v>5</v>
      </c>
      <c r="O48" s="3" t="s">
        <v>308</v>
      </c>
      <c r="P48" s="117" t="s">
        <v>53</v>
      </c>
      <c r="Q48" s="69"/>
      <c r="R48" s="96"/>
      <c r="S48" s="54"/>
      <c r="T48" s="54"/>
      <c r="U48" s="3"/>
      <c r="V48" s="54"/>
    </row>
    <row r="49" spans="1:58" s="19" customFormat="1" ht="24.75" customHeight="1">
      <c r="A49" s="41"/>
      <c r="B49" s="4">
        <v>44</v>
      </c>
      <c r="C49" s="55" t="s">
        <v>544</v>
      </c>
      <c r="D49" s="3">
        <v>55</v>
      </c>
      <c r="E49" s="3">
        <v>9</v>
      </c>
      <c r="F49" s="3">
        <v>90</v>
      </c>
      <c r="G49" s="3">
        <v>11</v>
      </c>
      <c r="H49" s="3">
        <v>1</v>
      </c>
      <c r="I49" s="3">
        <v>2221</v>
      </c>
      <c r="J49" s="3" t="str">
        <f t="shared" si="1"/>
        <v>55 - 9 - 90 - 11 - 1 - 2221</v>
      </c>
      <c r="K49" s="3" t="s">
        <v>152</v>
      </c>
      <c r="L49" s="3" t="s">
        <v>234</v>
      </c>
      <c r="M49" s="3" t="s">
        <v>224</v>
      </c>
      <c r="N49" s="3">
        <v>5</v>
      </c>
      <c r="O49" s="3" t="s">
        <v>308</v>
      </c>
      <c r="P49" s="117" t="s">
        <v>53</v>
      </c>
      <c r="Q49" s="69"/>
      <c r="R49" s="96"/>
      <c r="S49" s="11"/>
      <c r="T49" s="11"/>
      <c r="U49" s="14"/>
      <c r="V49" s="11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</row>
    <row r="50" spans="1:58" s="19" customFormat="1" ht="24.75" customHeight="1">
      <c r="A50" s="41"/>
      <c r="B50" s="4">
        <v>45</v>
      </c>
      <c r="C50" s="55" t="s">
        <v>545</v>
      </c>
      <c r="D50" s="3">
        <v>55</v>
      </c>
      <c r="E50" s="3">
        <v>9</v>
      </c>
      <c r="F50" s="3">
        <v>90</v>
      </c>
      <c r="G50" s="3">
        <v>11</v>
      </c>
      <c r="H50" s="3">
        <v>1</v>
      </c>
      <c r="I50" s="3">
        <v>2222</v>
      </c>
      <c r="J50" s="3" t="str">
        <f t="shared" si="1"/>
        <v>55 - 9 - 90 - 11 - 1 - 2222</v>
      </c>
      <c r="K50" s="3" t="s">
        <v>152</v>
      </c>
      <c r="L50" s="3" t="s">
        <v>234</v>
      </c>
      <c r="M50" s="3">
        <v>46</v>
      </c>
      <c r="N50" s="3">
        <v>4</v>
      </c>
      <c r="O50" s="3" t="s">
        <v>308</v>
      </c>
      <c r="P50" s="117" t="s">
        <v>53</v>
      </c>
      <c r="Q50" s="69"/>
      <c r="R50" s="96"/>
      <c r="S50" s="11"/>
      <c r="T50" s="11"/>
      <c r="U50" s="14"/>
      <c r="V50" s="11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</row>
    <row r="51" spans="1:22" s="19" customFormat="1" ht="24.75" customHeight="1">
      <c r="A51" s="18"/>
      <c r="B51" s="4">
        <v>46</v>
      </c>
      <c r="C51" s="16" t="s">
        <v>562</v>
      </c>
      <c r="D51" s="14">
        <v>54</v>
      </c>
      <c r="E51" s="20">
        <v>9</v>
      </c>
      <c r="F51" s="14">
        <v>90</v>
      </c>
      <c r="G51" s="15" t="s">
        <v>7</v>
      </c>
      <c r="H51" s="15" t="s">
        <v>5</v>
      </c>
      <c r="I51" s="15" t="s">
        <v>139</v>
      </c>
      <c r="J51" s="14" t="str">
        <f t="shared" si="1"/>
        <v>54 - 9 - 90 - 11 - 1 - 1162</v>
      </c>
      <c r="K51" s="15" t="s">
        <v>152</v>
      </c>
      <c r="L51" s="15" t="s">
        <v>234</v>
      </c>
      <c r="M51" s="64">
        <v>41</v>
      </c>
      <c r="N51" s="64">
        <v>6</v>
      </c>
      <c r="O51" s="121" t="s">
        <v>166</v>
      </c>
      <c r="P51" s="119" t="s">
        <v>120</v>
      </c>
      <c r="Q51" s="69"/>
      <c r="R51" s="96"/>
      <c r="S51" s="54"/>
      <c r="T51" s="54"/>
      <c r="U51" s="3"/>
      <c r="V51" s="54"/>
    </row>
    <row r="52" spans="1:22" s="19" customFormat="1" ht="24.75" customHeight="1">
      <c r="A52" s="18"/>
      <c r="B52" s="4">
        <v>47</v>
      </c>
      <c r="C52" s="39" t="s">
        <v>681</v>
      </c>
      <c r="D52" s="4">
        <v>57</v>
      </c>
      <c r="E52" s="4">
        <v>9</v>
      </c>
      <c r="F52" s="4">
        <v>90</v>
      </c>
      <c r="G52" s="4">
        <v>11</v>
      </c>
      <c r="H52" s="4">
        <v>1</v>
      </c>
      <c r="I52" s="4">
        <v>4403</v>
      </c>
      <c r="J52" s="14" t="str">
        <f t="shared" si="1"/>
        <v>57 - 9 - 90 - 11 - 1 - 4403</v>
      </c>
      <c r="K52" s="4" t="s">
        <v>152</v>
      </c>
      <c r="L52" s="4" t="s">
        <v>234</v>
      </c>
      <c r="M52" s="37" t="s">
        <v>682</v>
      </c>
      <c r="N52" s="4">
        <v>6</v>
      </c>
      <c r="O52" s="4" t="s">
        <v>354</v>
      </c>
      <c r="P52" s="116" t="s">
        <v>120</v>
      </c>
      <c r="Q52" s="69"/>
      <c r="R52" s="49"/>
      <c r="S52" s="54"/>
      <c r="T52" s="54"/>
      <c r="U52" s="3"/>
      <c r="V52" s="54"/>
    </row>
    <row r="53" spans="1:22" s="19" customFormat="1" ht="24.75" customHeight="1">
      <c r="A53" s="18"/>
      <c r="B53" s="4">
        <v>48</v>
      </c>
      <c r="C53" s="16" t="s">
        <v>574</v>
      </c>
      <c r="D53" s="14">
        <v>54</v>
      </c>
      <c r="E53" s="20">
        <v>9</v>
      </c>
      <c r="F53" s="14">
        <v>90</v>
      </c>
      <c r="G53" s="15" t="s">
        <v>7</v>
      </c>
      <c r="H53" s="15" t="s">
        <v>9</v>
      </c>
      <c r="I53" s="15" t="s">
        <v>142</v>
      </c>
      <c r="J53" s="14" t="str">
        <f t="shared" si="1"/>
        <v>54 - 9 - 90 - 11 - 2 - 1165</v>
      </c>
      <c r="K53" s="15" t="s">
        <v>152</v>
      </c>
      <c r="L53" s="15" t="s">
        <v>575</v>
      </c>
      <c r="M53" s="64">
        <v>4</v>
      </c>
      <c r="N53" s="64">
        <v>1</v>
      </c>
      <c r="O53" s="121" t="s">
        <v>171</v>
      </c>
      <c r="P53" s="119" t="s">
        <v>123</v>
      </c>
      <c r="Q53" s="69"/>
      <c r="R53" s="96"/>
      <c r="S53" s="54"/>
      <c r="T53" s="54"/>
      <c r="U53" s="3"/>
      <c r="V53" s="54"/>
    </row>
    <row r="54" spans="1:22" s="19" customFormat="1" ht="24.75" customHeight="1">
      <c r="A54" s="18"/>
      <c r="B54" s="4">
        <v>49</v>
      </c>
      <c r="C54" s="55" t="s">
        <v>506</v>
      </c>
      <c r="D54" s="49">
        <v>55</v>
      </c>
      <c r="E54" s="49">
        <v>9</v>
      </c>
      <c r="F54" s="49">
        <v>90</v>
      </c>
      <c r="G54" s="49">
        <v>11</v>
      </c>
      <c r="H54" s="49">
        <v>1</v>
      </c>
      <c r="I54" s="49">
        <v>2339</v>
      </c>
      <c r="J54" s="3" t="str">
        <f t="shared" si="1"/>
        <v>55 - 9 - 90 - 11 - 1 - 2339</v>
      </c>
      <c r="K54" s="49" t="s">
        <v>152</v>
      </c>
      <c r="L54" s="49" t="s">
        <v>234</v>
      </c>
      <c r="M54" s="52" t="s">
        <v>218</v>
      </c>
      <c r="N54" s="49">
        <v>4</v>
      </c>
      <c r="O54" s="49" t="s">
        <v>320</v>
      </c>
      <c r="P54" s="118" t="s">
        <v>123</v>
      </c>
      <c r="Q54" s="69"/>
      <c r="R54" s="96"/>
      <c r="S54" s="54"/>
      <c r="T54" s="54"/>
      <c r="U54" s="3"/>
      <c r="V54" s="54"/>
    </row>
    <row r="55" spans="1:22" s="19" customFormat="1" ht="24.75" customHeight="1">
      <c r="A55" s="41"/>
      <c r="B55" s="4">
        <v>50</v>
      </c>
      <c r="C55" s="55" t="s">
        <v>549</v>
      </c>
      <c r="D55" s="49">
        <v>55</v>
      </c>
      <c r="E55" s="49">
        <v>9</v>
      </c>
      <c r="F55" s="49">
        <v>90</v>
      </c>
      <c r="G55" s="49">
        <v>11</v>
      </c>
      <c r="H55" s="49">
        <v>1</v>
      </c>
      <c r="I55" s="49">
        <v>2340</v>
      </c>
      <c r="J55" s="3" t="str">
        <f t="shared" si="1"/>
        <v>55 - 9 - 90 - 11 - 1 - 2340</v>
      </c>
      <c r="K55" s="49" t="s">
        <v>152</v>
      </c>
      <c r="L55" s="49" t="s">
        <v>234</v>
      </c>
      <c r="M55" s="52" t="s">
        <v>321</v>
      </c>
      <c r="N55" s="49">
        <v>5</v>
      </c>
      <c r="O55" s="49" t="s">
        <v>123</v>
      </c>
      <c r="P55" s="118" t="s">
        <v>123</v>
      </c>
      <c r="Q55" s="69"/>
      <c r="R55" s="96"/>
      <c r="S55" s="54"/>
      <c r="T55" s="54"/>
      <c r="U55" s="3"/>
      <c r="V55" s="54"/>
    </row>
    <row r="56" spans="1:22" s="19" customFormat="1" ht="24.75" customHeight="1">
      <c r="A56" s="41"/>
      <c r="B56" s="4">
        <v>51</v>
      </c>
      <c r="C56" s="40" t="s">
        <v>530</v>
      </c>
      <c r="D56" s="3">
        <v>55</v>
      </c>
      <c r="E56" s="3">
        <v>9</v>
      </c>
      <c r="F56" s="3">
        <v>90</v>
      </c>
      <c r="G56" s="3">
        <v>11</v>
      </c>
      <c r="H56" s="3">
        <v>1</v>
      </c>
      <c r="I56" s="3">
        <v>3170</v>
      </c>
      <c r="J56" s="14" t="str">
        <f t="shared" si="1"/>
        <v>55 - 9 - 90 - 11 - 1 - 3170</v>
      </c>
      <c r="K56" s="3" t="s">
        <v>152</v>
      </c>
      <c r="L56" s="3" t="s">
        <v>234</v>
      </c>
      <c r="M56" s="3">
        <v>16</v>
      </c>
      <c r="N56" s="3">
        <v>7</v>
      </c>
      <c r="O56" s="3" t="s">
        <v>531</v>
      </c>
      <c r="P56" s="117" t="s">
        <v>123</v>
      </c>
      <c r="Q56" s="69"/>
      <c r="R56" s="96"/>
      <c r="S56" s="54"/>
      <c r="T56" s="54"/>
      <c r="U56" s="3"/>
      <c r="V56" s="54"/>
    </row>
    <row r="57" spans="1:22" s="19" customFormat="1" ht="24.75" customHeight="1">
      <c r="A57" s="41"/>
      <c r="B57" s="4">
        <v>52</v>
      </c>
      <c r="C57" s="40" t="s">
        <v>532</v>
      </c>
      <c r="D57" s="3">
        <v>55</v>
      </c>
      <c r="E57" s="3">
        <v>9</v>
      </c>
      <c r="F57" s="3">
        <v>90</v>
      </c>
      <c r="G57" s="3">
        <v>11</v>
      </c>
      <c r="H57" s="3">
        <v>1</v>
      </c>
      <c r="I57" s="3">
        <v>3171</v>
      </c>
      <c r="J57" s="14" t="str">
        <f t="shared" si="1"/>
        <v>55 - 9 - 90 - 11 - 1 - 3171</v>
      </c>
      <c r="K57" s="3" t="s">
        <v>152</v>
      </c>
      <c r="L57" s="3" t="s">
        <v>234</v>
      </c>
      <c r="M57" s="3">
        <v>113</v>
      </c>
      <c r="N57" s="3">
        <v>3</v>
      </c>
      <c r="O57" s="3" t="s">
        <v>431</v>
      </c>
      <c r="P57" s="117" t="s">
        <v>123</v>
      </c>
      <c r="Q57" s="69"/>
      <c r="R57" s="96"/>
      <c r="S57" s="54"/>
      <c r="T57" s="54"/>
      <c r="U57" s="3"/>
      <c r="V57" s="54"/>
    </row>
    <row r="58" spans="1:22" s="19" customFormat="1" ht="24.75" customHeight="1">
      <c r="A58" s="41"/>
      <c r="B58" s="4">
        <v>53</v>
      </c>
      <c r="C58" s="39" t="s">
        <v>722</v>
      </c>
      <c r="D58" s="4">
        <v>57</v>
      </c>
      <c r="E58" s="4">
        <v>9</v>
      </c>
      <c r="F58" s="4">
        <v>90</v>
      </c>
      <c r="G58" s="4">
        <v>11</v>
      </c>
      <c r="H58" s="4">
        <v>1</v>
      </c>
      <c r="I58" s="4">
        <v>4725</v>
      </c>
      <c r="J58" s="14" t="str">
        <f t="shared" si="1"/>
        <v>57 - 9 - 90 - 11 - 1 - 4725</v>
      </c>
      <c r="K58" s="4" t="s">
        <v>152</v>
      </c>
      <c r="L58" s="4" t="s">
        <v>688</v>
      </c>
      <c r="M58" s="37" t="s">
        <v>723</v>
      </c>
      <c r="N58" s="4">
        <v>4</v>
      </c>
      <c r="O58" s="4" t="s">
        <v>328</v>
      </c>
      <c r="P58" s="116" t="s">
        <v>123</v>
      </c>
      <c r="Q58" s="69"/>
      <c r="R58" s="99"/>
      <c r="S58" s="54"/>
      <c r="T58" s="54"/>
      <c r="U58" s="3"/>
      <c r="V58" s="54"/>
    </row>
    <row r="59" spans="2:58" ht="21">
      <c r="B59" s="4">
        <v>54</v>
      </c>
      <c r="C59" s="39" t="s">
        <v>724</v>
      </c>
      <c r="D59" s="4">
        <v>57</v>
      </c>
      <c r="E59" s="4">
        <v>9</v>
      </c>
      <c r="F59" s="4">
        <v>90</v>
      </c>
      <c r="G59" s="4">
        <v>11</v>
      </c>
      <c r="H59" s="4">
        <v>1</v>
      </c>
      <c r="I59" s="4">
        <v>4726</v>
      </c>
      <c r="J59" s="14" t="str">
        <f t="shared" si="1"/>
        <v>57 - 9 - 90 - 11 - 1 - 4726</v>
      </c>
      <c r="K59" s="4" t="s">
        <v>152</v>
      </c>
      <c r="L59" s="4" t="s">
        <v>688</v>
      </c>
      <c r="M59" s="37" t="s">
        <v>179</v>
      </c>
      <c r="N59" s="4">
        <v>9</v>
      </c>
      <c r="O59" s="4" t="s">
        <v>123</v>
      </c>
      <c r="P59" s="4" t="s">
        <v>123</v>
      </c>
      <c r="Q59" s="69"/>
      <c r="R59" s="99"/>
      <c r="U59" s="19"/>
      <c r="BC59" s="18"/>
      <c r="BD59" s="18"/>
      <c r="BE59" s="18"/>
      <c r="BF59" s="18"/>
    </row>
    <row r="60" spans="2:58" ht="21">
      <c r="B60" s="4">
        <v>55</v>
      </c>
      <c r="C60" s="51" t="s">
        <v>570</v>
      </c>
      <c r="D60" s="4">
        <v>55</v>
      </c>
      <c r="E60" s="4">
        <v>9</v>
      </c>
      <c r="F60" s="4">
        <v>90</v>
      </c>
      <c r="G60" s="4">
        <v>11</v>
      </c>
      <c r="H60" s="4">
        <v>1</v>
      </c>
      <c r="I60" s="4">
        <v>3738</v>
      </c>
      <c r="J60" s="14" t="str">
        <f t="shared" si="1"/>
        <v>55 - 9 - 90 - 11 - 1 - 3738</v>
      </c>
      <c r="K60" s="4" t="s">
        <v>152</v>
      </c>
      <c r="L60" s="4" t="s">
        <v>234</v>
      </c>
      <c r="M60" s="3" t="s">
        <v>227</v>
      </c>
      <c r="N60" s="3">
        <v>2</v>
      </c>
      <c r="O60" s="4" t="s">
        <v>571</v>
      </c>
      <c r="P60" s="4" t="s">
        <v>126</v>
      </c>
      <c r="Q60" s="69"/>
      <c r="R60" s="96"/>
      <c r="U60" s="19"/>
      <c r="BC60" s="18"/>
      <c r="BD60" s="18"/>
      <c r="BE60" s="18"/>
      <c r="BF60" s="18"/>
    </row>
    <row r="61" spans="2:58" ht="21">
      <c r="B61" s="4">
        <v>56</v>
      </c>
      <c r="C61" s="54" t="s">
        <v>565</v>
      </c>
      <c r="D61" s="3">
        <v>55</v>
      </c>
      <c r="E61" s="3">
        <v>9</v>
      </c>
      <c r="F61" s="3">
        <v>90</v>
      </c>
      <c r="G61" s="3">
        <v>11</v>
      </c>
      <c r="H61" s="3">
        <v>1</v>
      </c>
      <c r="I61" s="3">
        <v>3244</v>
      </c>
      <c r="J61" s="14" t="str">
        <f t="shared" si="1"/>
        <v>55 - 9 - 90 - 11 - 1 - 3244</v>
      </c>
      <c r="K61" s="3" t="s">
        <v>152</v>
      </c>
      <c r="L61" s="3" t="s">
        <v>234</v>
      </c>
      <c r="M61" s="3">
        <v>59</v>
      </c>
      <c r="N61" s="3">
        <v>4</v>
      </c>
      <c r="O61" s="3" t="s">
        <v>187</v>
      </c>
      <c r="P61" s="3" t="s">
        <v>49</v>
      </c>
      <c r="Q61" s="69"/>
      <c r="R61" s="96"/>
      <c r="U61" s="19"/>
      <c r="BC61" s="18"/>
      <c r="BD61" s="18"/>
      <c r="BE61" s="18"/>
      <c r="BF61" s="18"/>
    </row>
    <row r="62" spans="2:58" ht="21">
      <c r="B62" s="4">
        <v>57</v>
      </c>
      <c r="C62" s="54" t="s">
        <v>566</v>
      </c>
      <c r="D62" s="3">
        <v>55</v>
      </c>
      <c r="E62" s="3">
        <v>9</v>
      </c>
      <c r="F62" s="3">
        <v>90</v>
      </c>
      <c r="G62" s="3">
        <v>11</v>
      </c>
      <c r="H62" s="3">
        <v>1</v>
      </c>
      <c r="I62" s="3">
        <v>3245</v>
      </c>
      <c r="J62" s="14" t="str">
        <f t="shared" si="1"/>
        <v>55 - 9 - 90 - 11 - 1 - 3245</v>
      </c>
      <c r="K62" s="3" t="s">
        <v>152</v>
      </c>
      <c r="L62" s="3" t="s">
        <v>234</v>
      </c>
      <c r="M62" s="3">
        <v>166</v>
      </c>
      <c r="N62" s="3">
        <v>6</v>
      </c>
      <c r="O62" s="3" t="s">
        <v>187</v>
      </c>
      <c r="P62" s="3" t="s">
        <v>49</v>
      </c>
      <c r="Q62" s="69"/>
      <c r="R62" s="96"/>
      <c r="U62" s="19"/>
      <c r="BC62" s="18"/>
      <c r="BD62" s="18"/>
      <c r="BE62" s="18"/>
      <c r="BF62" s="18"/>
    </row>
    <row r="63" spans="2:18" ht="21">
      <c r="B63" s="4">
        <v>58</v>
      </c>
      <c r="C63" s="51" t="s">
        <v>557</v>
      </c>
      <c r="D63" s="4">
        <v>55</v>
      </c>
      <c r="E63" s="4">
        <v>9</v>
      </c>
      <c r="F63" s="4">
        <v>90</v>
      </c>
      <c r="G63" s="4">
        <v>11</v>
      </c>
      <c r="H63" s="4">
        <v>1</v>
      </c>
      <c r="I63" s="4">
        <v>3700</v>
      </c>
      <c r="J63" s="14" t="str">
        <f t="shared" si="1"/>
        <v>55 - 9 - 90 - 11 - 1 - 3700</v>
      </c>
      <c r="K63" s="4" t="s">
        <v>152</v>
      </c>
      <c r="L63" s="4" t="s">
        <v>234</v>
      </c>
      <c r="M63" s="3">
        <v>41</v>
      </c>
      <c r="N63" s="3" t="s">
        <v>219</v>
      </c>
      <c r="O63" s="4" t="s">
        <v>558</v>
      </c>
      <c r="P63" s="4" t="s">
        <v>49</v>
      </c>
      <c r="Q63" s="69"/>
      <c r="R63" s="96"/>
    </row>
    <row r="64" spans="2:18" ht="21">
      <c r="B64" s="4">
        <v>59</v>
      </c>
      <c r="C64" s="39" t="s">
        <v>677</v>
      </c>
      <c r="D64" s="4">
        <v>57</v>
      </c>
      <c r="E64" s="4">
        <v>9</v>
      </c>
      <c r="F64" s="4">
        <v>90</v>
      </c>
      <c r="G64" s="4">
        <v>11</v>
      </c>
      <c r="H64" s="4">
        <v>1</v>
      </c>
      <c r="I64" s="4">
        <v>4383</v>
      </c>
      <c r="J64" s="14" t="str">
        <f t="shared" si="1"/>
        <v>57 - 9 - 90 - 11 - 1 - 4383</v>
      </c>
      <c r="K64" s="4" t="s">
        <v>152</v>
      </c>
      <c r="L64" s="4" t="s">
        <v>234</v>
      </c>
      <c r="M64" s="103">
        <v>11</v>
      </c>
      <c r="N64" s="4">
        <v>1</v>
      </c>
      <c r="O64" s="4" t="s">
        <v>678</v>
      </c>
      <c r="P64" s="4" t="s">
        <v>49</v>
      </c>
      <c r="Q64" s="69"/>
      <c r="R64" s="99"/>
    </row>
    <row r="65" spans="2:18" ht="21">
      <c r="B65" s="4">
        <v>60</v>
      </c>
      <c r="C65" s="39" t="s">
        <v>725</v>
      </c>
      <c r="D65" s="4">
        <v>57</v>
      </c>
      <c r="E65" s="4">
        <v>9</v>
      </c>
      <c r="F65" s="4">
        <v>90</v>
      </c>
      <c r="G65" s="4">
        <v>11</v>
      </c>
      <c r="H65" s="4">
        <v>1</v>
      </c>
      <c r="I65" s="4">
        <v>4402</v>
      </c>
      <c r="J65" s="14" t="str">
        <f t="shared" si="1"/>
        <v>57 - 9 - 90 - 11 - 1 - 4402</v>
      </c>
      <c r="K65" s="4" t="s">
        <v>152</v>
      </c>
      <c r="L65" s="4" t="s">
        <v>234</v>
      </c>
      <c r="M65" s="103">
        <v>76</v>
      </c>
      <c r="N65" s="4"/>
      <c r="O65" s="4" t="s">
        <v>558</v>
      </c>
      <c r="P65" s="4" t="s">
        <v>49</v>
      </c>
      <c r="Q65" s="69"/>
      <c r="R65" s="49"/>
    </row>
    <row r="66" spans="2:17" ht="21">
      <c r="B66" s="138">
        <v>61</v>
      </c>
      <c r="C66" s="39" t="s">
        <v>731</v>
      </c>
      <c r="D66" s="4">
        <v>57</v>
      </c>
      <c r="E66" s="4">
        <v>9</v>
      </c>
      <c r="F66" s="4">
        <v>90</v>
      </c>
      <c r="G66" s="4">
        <v>11</v>
      </c>
      <c r="H66" s="4">
        <v>1</v>
      </c>
      <c r="I66" s="4">
        <v>4741</v>
      </c>
      <c r="J66" s="14" t="str">
        <f t="shared" si="1"/>
        <v>57 - 9 - 90 - 11 - 1 - 4741</v>
      </c>
      <c r="K66" s="4" t="s">
        <v>152</v>
      </c>
      <c r="L66" s="4" t="s">
        <v>688</v>
      </c>
      <c r="M66" s="37" t="s">
        <v>732</v>
      </c>
      <c r="N66" s="4">
        <v>1</v>
      </c>
      <c r="O66" s="4" t="s">
        <v>694</v>
      </c>
      <c r="P66" s="4" t="s">
        <v>126</v>
      </c>
      <c r="Q66" s="68"/>
    </row>
  </sheetData>
  <sheetProtection/>
  <mergeCells count="17">
    <mergeCell ref="V3:V4"/>
    <mergeCell ref="I3:I4"/>
    <mergeCell ref="J3:J4"/>
    <mergeCell ref="K3:K4"/>
    <mergeCell ref="M3:P3"/>
    <mergeCell ref="Q3:S3"/>
    <mergeCell ref="T3:U3"/>
    <mergeCell ref="A1:V1"/>
    <mergeCell ref="B2:V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6" right="0.15" top="0.22" bottom="0.16" header="0.16" footer="0.16"/>
  <pageSetup horizontalDpi="600" verticalDpi="600" orientation="landscape" paperSize="9" scale="51" r:id="rId1"/>
  <colBreaks count="1" manualBreakCount="1">
    <brk id="16" max="65535" man="1"/>
  </colBreaks>
  <ignoredErrors>
    <ignoredError sqref="M58:M5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F81"/>
  <sheetViews>
    <sheetView zoomScalePageLayoutView="0" workbookViewId="0" topLeftCell="A1">
      <pane xSplit="2" ySplit="4" topLeftCell="K7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Q76" sqref="Q76:V81"/>
    </sheetView>
  </sheetViews>
  <sheetFormatPr defaultColWidth="9.140625" defaultRowHeight="15"/>
  <cols>
    <col min="1" max="1" width="6.7109375" style="41" hidden="1" customWidth="1"/>
    <col min="2" max="2" width="4.7109375" style="38" customWidth="1"/>
    <col min="3" max="3" width="43.00390625" style="45" bestFit="1" customWidth="1"/>
    <col min="4" max="6" width="6.421875" style="41" bestFit="1" customWidth="1"/>
    <col min="7" max="7" width="6.421875" style="41" customWidth="1"/>
    <col min="8" max="8" width="5.57421875" style="41" customWidth="1"/>
    <col min="9" max="9" width="6.57421875" style="41" customWidth="1"/>
    <col min="10" max="10" width="22.57421875" style="60" bestFit="1" customWidth="1"/>
    <col min="11" max="11" width="10.00390625" style="41" customWidth="1"/>
    <col min="12" max="12" width="11.7109375" style="42" customWidth="1"/>
    <col min="13" max="13" width="12.421875" style="61" bestFit="1" customWidth="1"/>
    <col min="14" max="14" width="4.28125" style="62" bestFit="1" customWidth="1"/>
    <col min="15" max="15" width="10.57421875" style="60" bestFit="1" customWidth="1"/>
    <col min="16" max="16" width="10.140625" style="60" bestFit="1" customWidth="1"/>
    <col min="17" max="17" width="20.421875" style="19" bestFit="1" customWidth="1"/>
    <col min="18" max="18" width="5.8515625" style="19" bestFit="1" customWidth="1"/>
    <col min="19" max="19" width="16.57421875" style="19" customWidth="1"/>
    <col min="20" max="20" width="14.28125" style="19" customWidth="1"/>
    <col min="21" max="21" width="11.00390625" style="38" customWidth="1"/>
    <col min="22" max="22" width="16.421875" style="19" bestFit="1" customWidth="1"/>
    <col min="23" max="58" width="9.140625" style="19" customWidth="1"/>
    <col min="59" max="16384" width="9.140625" style="18" customWidth="1"/>
  </cols>
  <sheetData>
    <row r="1" spans="1:58" s="17" customFormat="1" ht="28.5">
      <c r="A1" s="148" t="s">
        <v>231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</row>
    <row r="2" spans="1:58" s="17" customFormat="1" ht="28.5">
      <c r="A2" s="74"/>
      <c r="B2" s="147" t="s">
        <v>667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</row>
    <row r="3" spans="1:58" s="10" customFormat="1" ht="42.75" customHeight="1">
      <c r="A3" s="143" t="s">
        <v>598</v>
      </c>
      <c r="B3" s="145" t="s">
        <v>0</v>
      </c>
      <c r="C3" s="146" t="s">
        <v>4</v>
      </c>
      <c r="D3" s="139" t="s">
        <v>600</v>
      </c>
      <c r="E3" s="139" t="s">
        <v>596</v>
      </c>
      <c r="F3" s="139" t="s">
        <v>601</v>
      </c>
      <c r="G3" s="139" t="s">
        <v>602</v>
      </c>
      <c r="H3" s="139" t="s">
        <v>232</v>
      </c>
      <c r="I3" s="139" t="s">
        <v>597</v>
      </c>
      <c r="J3" s="141" t="s">
        <v>3</v>
      </c>
      <c r="K3" s="142" t="s">
        <v>162</v>
      </c>
      <c r="L3" s="88" t="s">
        <v>232</v>
      </c>
      <c r="M3" s="153" t="s">
        <v>233</v>
      </c>
      <c r="N3" s="153"/>
      <c r="O3" s="153"/>
      <c r="P3" s="153"/>
      <c r="Q3" s="152" t="s">
        <v>609</v>
      </c>
      <c r="R3" s="152"/>
      <c r="S3" s="152"/>
      <c r="T3" s="152" t="s">
        <v>613</v>
      </c>
      <c r="U3" s="152"/>
      <c r="V3" s="152" t="s">
        <v>614</v>
      </c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</row>
    <row r="4" spans="1:58" s="10" customFormat="1" ht="42.75" customHeight="1">
      <c r="A4" s="144"/>
      <c r="B4" s="145"/>
      <c r="C4" s="146"/>
      <c r="D4" s="140"/>
      <c r="E4" s="140"/>
      <c r="F4" s="140"/>
      <c r="G4" s="140"/>
      <c r="H4" s="140"/>
      <c r="I4" s="140"/>
      <c r="J4" s="141"/>
      <c r="K4" s="142"/>
      <c r="L4" s="88" t="s">
        <v>239</v>
      </c>
      <c r="M4" s="89" t="s">
        <v>163</v>
      </c>
      <c r="N4" s="87" t="s">
        <v>164</v>
      </c>
      <c r="O4" s="87" t="s">
        <v>165</v>
      </c>
      <c r="P4" s="87" t="s">
        <v>1</v>
      </c>
      <c r="Q4" s="86" t="s">
        <v>610</v>
      </c>
      <c r="R4" s="86" t="s">
        <v>611</v>
      </c>
      <c r="S4" s="86" t="s">
        <v>612</v>
      </c>
      <c r="T4" s="84" t="s">
        <v>616</v>
      </c>
      <c r="U4" s="85" t="s">
        <v>615</v>
      </c>
      <c r="V4" s="152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</row>
    <row r="5" spans="1:58" s="78" customFormat="1" ht="36">
      <c r="A5" s="82">
        <v>69</v>
      </c>
      <c r="B5" s="90" t="s">
        <v>599</v>
      </c>
      <c r="C5" s="79"/>
      <c r="D5" s="79"/>
      <c r="E5" s="79"/>
      <c r="F5" s="79"/>
      <c r="G5" s="79"/>
      <c r="H5" s="79"/>
      <c r="I5" s="79"/>
      <c r="J5" s="80"/>
      <c r="K5" s="95"/>
      <c r="L5" s="80"/>
      <c r="M5" s="79"/>
      <c r="N5" s="79"/>
      <c r="O5" s="80"/>
      <c r="P5" s="80"/>
      <c r="Q5" s="81"/>
      <c r="R5" s="81"/>
      <c r="S5" s="81"/>
      <c r="T5" s="81"/>
      <c r="U5" s="76"/>
      <c r="V5" s="81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</row>
    <row r="6" spans="1:22" ht="24.75" customHeight="1">
      <c r="A6" s="94"/>
      <c r="B6" s="4">
        <v>1</v>
      </c>
      <c r="C6" s="55" t="s">
        <v>377</v>
      </c>
      <c r="D6" s="49">
        <v>55</v>
      </c>
      <c r="E6" s="49">
        <v>9</v>
      </c>
      <c r="F6" s="49">
        <v>90</v>
      </c>
      <c r="G6" s="49">
        <v>36</v>
      </c>
      <c r="H6" s="49">
        <v>1</v>
      </c>
      <c r="I6" s="49">
        <v>2384</v>
      </c>
      <c r="J6" s="3" t="str">
        <f aca="true" t="shared" si="0" ref="J6:J37">D6&amp;" - "&amp;E6&amp;" - "&amp;F6&amp;" - "&amp;G6&amp;" - "&amp;H6&amp;" - "&amp;I6</f>
        <v>55 - 9 - 90 - 36 - 1 - 2384</v>
      </c>
      <c r="K6" s="49" t="s">
        <v>161</v>
      </c>
      <c r="L6" s="49" t="s">
        <v>234</v>
      </c>
      <c r="M6" s="49">
        <v>80</v>
      </c>
      <c r="N6" s="49">
        <v>7</v>
      </c>
      <c r="O6" s="49" t="s">
        <v>312</v>
      </c>
      <c r="P6" s="118" t="s">
        <v>43</v>
      </c>
      <c r="Q6" s="54"/>
      <c r="R6" s="54"/>
      <c r="S6" s="54"/>
      <c r="T6" s="54"/>
      <c r="U6" s="3"/>
      <c r="V6" s="54"/>
    </row>
    <row r="7" spans="1:22" ht="24.75" customHeight="1">
      <c r="A7" s="47"/>
      <c r="B7" s="4">
        <v>2</v>
      </c>
      <c r="C7" s="55" t="s">
        <v>378</v>
      </c>
      <c r="D7" s="49">
        <v>55</v>
      </c>
      <c r="E7" s="49">
        <v>9</v>
      </c>
      <c r="F7" s="49">
        <v>90</v>
      </c>
      <c r="G7" s="49">
        <v>36</v>
      </c>
      <c r="H7" s="49">
        <v>1</v>
      </c>
      <c r="I7" s="49">
        <v>2385</v>
      </c>
      <c r="J7" s="3" t="str">
        <f t="shared" si="0"/>
        <v>55 - 9 - 90 - 36 - 1 - 2385</v>
      </c>
      <c r="K7" s="49" t="s">
        <v>161</v>
      </c>
      <c r="L7" s="49" t="s">
        <v>234</v>
      </c>
      <c r="M7" s="49">
        <v>50</v>
      </c>
      <c r="N7" s="49">
        <v>1</v>
      </c>
      <c r="O7" s="49" t="s">
        <v>312</v>
      </c>
      <c r="P7" s="118" t="s">
        <v>43</v>
      </c>
      <c r="Q7" s="51"/>
      <c r="R7" s="51"/>
      <c r="S7" s="51"/>
      <c r="T7" s="51"/>
      <c r="U7" s="4"/>
      <c r="V7" s="51"/>
    </row>
    <row r="8" spans="1:22" ht="24.75" customHeight="1">
      <c r="A8" s="94"/>
      <c r="B8" s="4">
        <v>3</v>
      </c>
      <c r="C8" s="55" t="s">
        <v>449</v>
      </c>
      <c r="D8" s="49">
        <v>55</v>
      </c>
      <c r="E8" s="49">
        <v>9</v>
      </c>
      <c r="F8" s="49">
        <v>90</v>
      </c>
      <c r="G8" s="49">
        <v>36</v>
      </c>
      <c r="H8" s="49">
        <v>1</v>
      </c>
      <c r="I8" s="49">
        <v>2398</v>
      </c>
      <c r="J8" s="3" t="str">
        <f t="shared" si="0"/>
        <v>55 - 9 - 90 - 36 - 1 - 2398</v>
      </c>
      <c r="K8" s="49" t="s">
        <v>161</v>
      </c>
      <c r="L8" s="49" t="s">
        <v>234</v>
      </c>
      <c r="M8" s="52" t="s">
        <v>450</v>
      </c>
      <c r="N8" s="49">
        <v>3</v>
      </c>
      <c r="O8" s="49" t="s">
        <v>393</v>
      </c>
      <c r="P8" s="118" t="s">
        <v>43</v>
      </c>
      <c r="Q8" s="54"/>
      <c r="R8" s="54"/>
      <c r="S8" s="54"/>
      <c r="T8" s="54"/>
      <c r="U8" s="3"/>
      <c r="V8" s="54"/>
    </row>
    <row r="9" spans="1:22" ht="24.75" customHeight="1">
      <c r="A9" s="94"/>
      <c r="B9" s="4">
        <v>4</v>
      </c>
      <c r="C9" s="55" t="s">
        <v>538</v>
      </c>
      <c r="D9" s="3">
        <v>55</v>
      </c>
      <c r="E9" s="3">
        <v>9</v>
      </c>
      <c r="F9" s="3">
        <v>90</v>
      </c>
      <c r="G9" s="3">
        <v>36</v>
      </c>
      <c r="H9" s="3">
        <v>1</v>
      </c>
      <c r="I9" s="3">
        <v>2214</v>
      </c>
      <c r="J9" s="3" t="str">
        <f t="shared" si="0"/>
        <v>55 - 9 - 90 - 36 - 1 - 2214</v>
      </c>
      <c r="K9" s="3" t="s">
        <v>161</v>
      </c>
      <c r="L9" s="3" t="s">
        <v>234</v>
      </c>
      <c r="M9" s="3">
        <v>345</v>
      </c>
      <c r="N9" s="3">
        <v>3</v>
      </c>
      <c r="O9" s="3" t="s">
        <v>298</v>
      </c>
      <c r="P9" s="117" t="s">
        <v>124</v>
      </c>
      <c r="Q9" s="54"/>
      <c r="R9" s="54"/>
      <c r="S9" s="54"/>
      <c r="T9" s="54"/>
      <c r="U9" s="3"/>
      <c r="V9" s="54"/>
    </row>
    <row r="10" spans="1:22" ht="24.75" customHeight="1">
      <c r="A10" s="94"/>
      <c r="B10" s="4">
        <v>5</v>
      </c>
      <c r="C10" s="55" t="s">
        <v>539</v>
      </c>
      <c r="D10" s="3">
        <v>55</v>
      </c>
      <c r="E10" s="3">
        <v>9</v>
      </c>
      <c r="F10" s="3">
        <v>90</v>
      </c>
      <c r="G10" s="3">
        <v>36</v>
      </c>
      <c r="H10" s="3">
        <v>1</v>
      </c>
      <c r="I10" s="3">
        <v>2215</v>
      </c>
      <c r="J10" s="3" t="str">
        <f t="shared" si="0"/>
        <v>55 - 9 - 90 - 36 - 1 - 2215</v>
      </c>
      <c r="K10" s="3" t="s">
        <v>161</v>
      </c>
      <c r="L10" s="3" t="s">
        <v>234</v>
      </c>
      <c r="M10" s="3" t="s">
        <v>305</v>
      </c>
      <c r="N10" s="3">
        <v>14</v>
      </c>
      <c r="O10" s="3" t="s">
        <v>306</v>
      </c>
      <c r="P10" s="117" t="s">
        <v>124</v>
      </c>
      <c r="Q10" s="54"/>
      <c r="R10" s="54"/>
      <c r="S10" s="54"/>
      <c r="T10" s="54"/>
      <c r="U10" s="3"/>
      <c r="V10" s="54"/>
    </row>
    <row r="11" spans="1:22" ht="24.75" customHeight="1">
      <c r="A11" s="94"/>
      <c r="B11" s="4">
        <v>6</v>
      </c>
      <c r="C11" s="55" t="s">
        <v>358</v>
      </c>
      <c r="D11" s="49">
        <v>55</v>
      </c>
      <c r="E11" s="49">
        <v>9</v>
      </c>
      <c r="F11" s="49">
        <v>90</v>
      </c>
      <c r="G11" s="49">
        <v>36</v>
      </c>
      <c r="H11" s="49">
        <v>1</v>
      </c>
      <c r="I11" s="49">
        <v>2371</v>
      </c>
      <c r="J11" s="3" t="str">
        <f t="shared" si="0"/>
        <v>55 - 9 - 90 - 36 - 1 - 2371</v>
      </c>
      <c r="K11" s="49" t="s">
        <v>161</v>
      </c>
      <c r="L11" s="49" t="s">
        <v>234</v>
      </c>
      <c r="M11" s="104">
        <v>67</v>
      </c>
      <c r="N11" s="49">
        <v>6</v>
      </c>
      <c r="O11" s="49" t="s">
        <v>356</v>
      </c>
      <c r="P11" s="118" t="s">
        <v>120</v>
      </c>
      <c r="Q11" s="54"/>
      <c r="R11" s="54"/>
      <c r="S11" s="54"/>
      <c r="T11" s="54"/>
      <c r="U11" s="3"/>
      <c r="V11" s="54"/>
    </row>
    <row r="12" spans="1:58" s="44" customFormat="1" ht="24.75" customHeight="1">
      <c r="A12" s="94"/>
      <c r="B12" s="4">
        <v>7</v>
      </c>
      <c r="C12" s="55" t="s">
        <v>359</v>
      </c>
      <c r="D12" s="49">
        <v>55</v>
      </c>
      <c r="E12" s="49">
        <v>9</v>
      </c>
      <c r="F12" s="49">
        <v>90</v>
      </c>
      <c r="G12" s="49">
        <v>36</v>
      </c>
      <c r="H12" s="49">
        <v>1</v>
      </c>
      <c r="I12" s="49">
        <v>2372</v>
      </c>
      <c r="J12" s="3" t="str">
        <f t="shared" si="0"/>
        <v>55 - 9 - 90 - 36 - 1 - 2372</v>
      </c>
      <c r="K12" s="49" t="s">
        <v>161</v>
      </c>
      <c r="L12" s="49" t="s">
        <v>234</v>
      </c>
      <c r="M12" s="52" t="s">
        <v>360</v>
      </c>
      <c r="N12" s="49">
        <v>7</v>
      </c>
      <c r="O12" s="49" t="s">
        <v>356</v>
      </c>
      <c r="P12" s="118" t="s">
        <v>120</v>
      </c>
      <c r="Q12" s="54"/>
      <c r="R12" s="54"/>
      <c r="S12" s="54"/>
      <c r="T12" s="54"/>
      <c r="U12" s="3"/>
      <c r="V12" s="54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</row>
    <row r="13" spans="1:58" s="45" customFormat="1" ht="24.75" customHeight="1">
      <c r="A13" s="47"/>
      <c r="B13" s="4">
        <v>8</v>
      </c>
      <c r="C13" s="55" t="s">
        <v>361</v>
      </c>
      <c r="D13" s="49">
        <v>55</v>
      </c>
      <c r="E13" s="49">
        <v>9</v>
      </c>
      <c r="F13" s="49">
        <v>90</v>
      </c>
      <c r="G13" s="49">
        <v>36</v>
      </c>
      <c r="H13" s="49">
        <v>1</v>
      </c>
      <c r="I13" s="49">
        <v>2373</v>
      </c>
      <c r="J13" s="3" t="str">
        <f t="shared" si="0"/>
        <v>55 - 9 - 90 - 36 - 1 - 2373</v>
      </c>
      <c r="K13" s="49" t="s">
        <v>161</v>
      </c>
      <c r="L13" s="49" t="s">
        <v>234</v>
      </c>
      <c r="M13" s="52" t="s">
        <v>283</v>
      </c>
      <c r="N13" s="49">
        <v>2</v>
      </c>
      <c r="O13" s="49" t="s">
        <v>338</v>
      </c>
      <c r="P13" s="118" t="s">
        <v>120</v>
      </c>
      <c r="Q13" s="11"/>
      <c r="R13" s="11"/>
      <c r="S13" s="11"/>
      <c r="T13" s="11"/>
      <c r="U13" s="14"/>
      <c r="V13" s="11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</row>
    <row r="14" spans="1:22" ht="24.75" customHeight="1">
      <c r="A14" s="94"/>
      <c r="B14" s="4">
        <v>9</v>
      </c>
      <c r="C14" s="55" t="s">
        <v>362</v>
      </c>
      <c r="D14" s="49">
        <v>55</v>
      </c>
      <c r="E14" s="49">
        <v>9</v>
      </c>
      <c r="F14" s="49">
        <v>90</v>
      </c>
      <c r="G14" s="49">
        <v>36</v>
      </c>
      <c r="H14" s="49">
        <v>1</v>
      </c>
      <c r="I14" s="49">
        <v>2374</v>
      </c>
      <c r="J14" s="3" t="str">
        <f t="shared" si="0"/>
        <v>55 - 9 - 90 - 36 - 1 - 2374</v>
      </c>
      <c r="K14" s="49" t="s">
        <v>161</v>
      </c>
      <c r="L14" s="49" t="s">
        <v>234</v>
      </c>
      <c r="M14" s="104">
        <v>166</v>
      </c>
      <c r="N14" s="49">
        <v>3</v>
      </c>
      <c r="O14" s="49" t="s">
        <v>342</v>
      </c>
      <c r="P14" s="118" t="s">
        <v>120</v>
      </c>
      <c r="Q14" s="54"/>
      <c r="R14" s="54"/>
      <c r="S14" s="54"/>
      <c r="T14" s="54"/>
      <c r="U14" s="3"/>
      <c r="V14" s="54"/>
    </row>
    <row r="15" spans="1:58" s="44" customFormat="1" ht="24.75" customHeight="1">
      <c r="A15" s="94"/>
      <c r="B15" s="4">
        <v>10</v>
      </c>
      <c r="C15" s="55" t="s">
        <v>363</v>
      </c>
      <c r="D15" s="49">
        <v>55</v>
      </c>
      <c r="E15" s="49">
        <v>9</v>
      </c>
      <c r="F15" s="49">
        <v>90</v>
      </c>
      <c r="G15" s="49">
        <v>36</v>
      </c>
      <c r="H15" s="49">
        <v>1</v>
      </c>
      <c r="I15" s="49">
        <v>2375</v>
      </c>
      <c r="J15" s="3" t="str">
        <f t="shared" si="0"/>
        <v>55 - 9 - 90 - 36 - 1 - 2375</v>
      </c>
      <c r="K15" s="49" t="s">
        <v>161</v>
      </c>
      <c r="L15" s="49" t="s">
        <v>234</v>
      </c>
      <c r="M15" s="52" t="s">
        <v>288</v>
      </c>
      <c r="N15" s="49">
        <v>4</v>
      </c>
      <c r="O15" s="49" t="s">
        <v>342</v>
      </c>
      <c r="P15" s="118" t="s">
        <v>120</v>
      </c>
      <c r="Q15" s="54"/>
      <c r="R15" s="54"/>
      <c r="S15" s="54"/>
      <c r="T15" s="54"/>
      <c r="U15" s="3"/>
      <c r="V15" s="54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</row>
    <row r="16" spans="1:22" ht="24.75" customHeight="1">
      <c r="A16" s="94"/>
      <c r="B16" s="4">
        <v>11</v>
      </c>
      <c r="C16" s="55" t="s">
        <v>364</v>
      </c>
      <c r="D16" s="49">
        <v>55</v>
      </c>
      <c r="E16" s="49">
        <v>9</v>
      </c>
      <c r="F16" s="49">
        <v>90</v>
      </c>
      <c r="G16" s="49">
        <v>36</v>
      </c>
      <c r="H16" s="49">
        <v>1</v>
      </c>
      <c r="I16" s="49">
        <v>2376</v>
      </c>
      <c r="J16" s="3" t="str">
        <f t="shared" si="0"/>
        <v>55 - 9 - 90 - 36 - 1 - 2376</v>
      </c>
      <c r="K16" s="49" t="s">
        <v>161</v>
      </c>
      <c r="L16" s="49" t="s">
        <v>234</v>
      </c>
      <c r="M16" s="104">
        <v>51</v>
      </c>
      <c r="N16" s="49">
        <v>1</v>
      </c>
      <c r="O16" s="49" t="s">
        <v>338</v>
      </c>
      <c r="P16" s="118" t="s">
        <v>120</v>
      </c>
      <c r="Q16" s="54"/>
      <c r="R16" s="54"/>
      <c r="S16" s="54"/>
      <c r="T16" s="54"/>
      <c r="U16" s="3"/>
      <c r="V16" s="54"/>
    </row>
    <row r="17" spans="1:58" ht="24.75" customHeight="1">
      <c r="A17" s="47">
        <v>4</v>
      </c>
      <c r="B17" s="4">
        <v>12</v>
      </c>
      <c r="C17" s="55" t="s">
        <v>365</v>
      </c>
      <c r="D17" s="49">
        <v>55</v>
      </c>
      <c r="E17" s="49">
        <v>9</v>
      </c>
      <c r="F17" s="49">
        <v>90</v>
      </c>
      <c r="G17" s="49">
        <v>36</v>
      </c>
      <c r="H17" s="49">
        <v>1</v>
      </c>
      <c r="I17" s="49">
        <v>2377</v>
      </c>
      <c r="J17" s="3" t="str">
        <f t="shared" si="0"/>
        <v>55 - 9 - 90 - 36 - 1 - 2377</v>
      </c>
      <c r="K17" s="49" t="s">
        <v>161</v>
      </c>
      <c r="L17" s="49" t="s">
        <v>234</v>
      </c>
      <c r="M17" s="104">
        <v>50</v>
      </c>
      <c r="N17" s="49">
        <v>6</v>
      </c>
      <c r="O17" s="49" t="s">
        <v>366</v>
      </c>
      <c r="P17" s="118" t="s">
        <v>126</v>
      </c>
      <c r="Q17" s="73"/>
      <c r="R17" s="73"/>
      <c r="S17" s="73"/>
      <c r="T17" s="73"/>
      <c r="U17" s="73"/>
      <c r="V17" s="73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s="44" customFormat="1" ht="24.75" customHeight="1">
      <c r="A18" s="47">
        <v>5</v>
      </c>
      <c r="B18" s="4">
        <v>13</v>
      </c>
      <c r="C18" s="55" t="s">
        <v>367</v>
      </c>
      <c r="D18" s="49">
        <v>55</v>
      </c>
      <c r="E18" s="49">
        <v>9</v>
      </c>
      <c r="F18" s="49">
        <v>90</v>
      </c>
      <c r="G18" s="49">
        <v>36</v>
      </c>
      <c r="H18" s="49">
        <v>1</v>
      </c>
      <c r="I18" s="49">
        <v>2378</v>
      </c>
      <c r="J18" s="3" t="str">
        <f t="shared" si="0"/>
        <v>55 - 9 - 90 - 36 - 1 - 2378</v>
      </c>
      <c r="K18" s="49" t="s">
        <v>161</v>
      </c>
      <c r="L18" s="49" t="s">
        <v>234</v>
      </c>
      <c r="M18" s="52" t="s">
        <v>194</v>
      </c>
      <c r="N18" s="49">
        <v>2</v>
      </c>
      <c r="O18" s="49" t="s">
        <v>368</v>
      </c>
      <c r="P18" s="118" t="s">
        <v>126</v>
      </c>
      <c r="Q18" s="73"/>
      <c r="R18" s="73"/>
      <c r="S18" s="73"/>
      <c r="T18" s="73"/>
      <c r="U18" s="73"/>
      <c r="V18" s="73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ht="24.75" customHeight="1">
      <c r="A19" s="47">
        <v>6</v>
      </c>
      <c r="B19" s="4">
        <v>14</v>
      </c>
      <c r="C19" s="55" t="s">
        <v>369</v>
      </c>
      <c r="D19" s="49">
        <v>55</v>
      </c>
      <c r="E19" s="49">
        <v>9</v>
      </c>
      <c r="F19" s="49">
        <v>90</v>
      </c>
      <c r="G19" s="49">
        <v>36</v>
      </c>
      <c r="H19" s="49">
        <v>1</v>
      </c>
      <c r="I19" s="49">
        <v>2379</v>
      </c>
      <c r="J19" s="3" t="str">
        <f t="shared" si="0"/>
        <v>55 - 9 - 90 - 36 - 1 - 2379</v>
      </c>
      <c r="K19" s="49" t="s">
        <v>161</v>
      </c>
      <c r="L19" s="49" t="s">
        <v>234</v>
      </c>
      <c r="M19" s="49" t="s">
        <v>203</v>
      </c>
      <c r="N19" s="49">
        <v>7</v>
      </c>
      <c r="O19" s="49" t="s">
        <v>176</v>
      </c>
      <c r="P19" s="118" t="s">
        <v>126</v>
      </c>
      <c r="Q19" s="73"/>
      <c r="R19" s="73"/>
      <c r="S19" s="73"/>
      <c r="T19" s="73"/>
      <c r="U19" s="73"/>
      <c r="V19" s="73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22" ht="24.75" customHeight="1">
      <c r="A20" s="94"/>
      <c r="B20" s="4">
        <v>15</v>
      </c>
      <c r="C20" s="55" t="s">
        <v>374</v>
      </c>
      <c r="D20" s="49">
        <v>55</v>
      </c>
      <c r="E20" s="49">
        <v>9</v>
      </c>
      <c r="F20" s="49">
        <v>90</v>
      </c>
      <c r="G20" s="49">
        <v>36</v>
      </c>
      <c r="H20" s="49">
        <v>1</v>
      </c>
      <c r="I20" s="49">
        <v>2380</v>
      </c>
      <c r="J20" s="3" t="str">
        <f t="shared" si="0"/>
        <v>55 - 9 - 90 - 36 - 1 - 2380</v>
      </c>
      <c r="K20" s="49" t="s">
        <v>161</v>
      </c>
      <c r="L20" s="49" t="s">
        <v>234</v>
      </c>
      <c r="M20" s="52" t="s">
        <v>370</v>
      </c>
      <c r="N20" s="49">
        <v>6</v>
      </c>
      <c r="O20" s="49" t="s">
        <v>366</v>
      </c>
      <c r="P20" s="118" t="s">
        <v>126</v>
      </c>
      <c r="Q20" s="54"/>
      <c r="R20" s="54"/>
      <c r="S20" s="54"/>
      <c r="T20" s="54"/>
      <c r="U20" s="3"/>
      <c r="V20" s="54"/>
    </row>
    <row r="21" spans="1:22" ht="24.75" customHeight="1">
      <c r="A21" s="94"/>
      <c r="B21" s="4">
        <v>16</v>
      </c>
      <c r="C21" s="55" t="s">
        <v>371</v>
      </c>
      <c r="D21" s="49">
        <v>55</v>
      </c>
      <c r="E21" s="49">
        <v>9</v>
      </c>
      <c r="F21" s="49">
        <v>90</v>
      </c>
      <c r="G21" s="49">
        <v>36</v>
      </c>
      <c r="H21" s="49">
        <v>1</v>
      </c>
      <c r="I21" s="49">
        <v>2381</v>
      </c>
      <c r="J21" s="3" t="str">
        <f t="shared" si="0"/>
        <v>55 - 9 - 90 - 36 - 1 - 2381</v>
      </c>
      <c r="K21" s="49" t="s">
        <v>161</v>
      </c>
      <c r="L21" s="49" t="s">
        <v>234</v>
      </c>
      <c r="M21" s="49">
        <v>81</v>
      </c>
      <c r="N21" s="49">
        <v>2</v>
      </c>
      <c r="O21" s="49" t="s">
        <v>368</v>
      </c>
      <c r="P21" s="118" t="s">
        <v>126</v>
      </c>
      <c r="Q21" s="54"/>
      <c r="R21" s="54"/>
      <c r="S21" s="54"/>
      <c r="T21" s="54"/>
      <c r="U21" s="3"/>
      <c r="V21" s="54"/>
    </row>
    <row r="22" spans="1:22" ht="24.75" customHeight="1">
      <c r="A22" s="94"/>
      <c r="B22" s="4">
        <v>17</v>
      </c>
      <c r="C22" s="55" t="s">
        <v>372</v>
      </c>
      <c r="D22" s="49">
        <v>55</v>
      </c>
      <c r="E22" s="49">
        <v>9</v>
      </c>
      <c r="F22" s="49">
        <v>90</v>
      </c>
      <c r="G22" s="49">
        <v>36</v>
      </c>
      <c r="H22" s="49">
        <v>1</v>
      </c>
      <c r="I22" s="49">
        <v>2382</v>
      </c>
      <c r="J22" s="3" t="str">
        <f t="shared" si="0"/>
        <v>55 - 9 - 90 - 36 - 1 - 2382</v>
      </c>
      <c r="K22" s="49" t="s">
        <v>161</v>
      </c>
      <c r="L22" s="49" t="s">
        <v>234</v>
      </c>
      <c r="M22" s="49">
        <v>67</v>
      </c>
      <c r="N22" s="49">
        <v>7</v>
      </c>
      <c r="O22" s="49" t="s">
        <v>176</v>
      </c>
      <c r="P22" s="118" t="s">
        <v>126</v>
      </c>
      <c r="Q22" s="54"/>
      <c r="R22" s="54"/>
      <c r="S22" s="54"/>
      <c r="T22" s="54"/>
      <c r="U22" s="3"/>
      <c r="V22" s="54"/>
    </row>
    <row r="23" spans="1:58" ht="24.75" customHeight="1">
      <c r="A23" s="47">
        <v>8</v>
      </c>
      <c r="B23" s="4">
        <v>18</v>
      </c>
      <c r="C23" s="11" t="s">
        <v>50</v>
      </c>
      <c r="D23" s="4">
        <v>54</v>
      </c>
      <c r="E23" s="12">
        <v>9</v>
      </c>
      <c r="F23" s="4">
        <v>90</v>
      </c>
      <c r="G23" s="13" t="s">
        <v>51</v>
      </c>
      <c r="H23" s="13" t="s">
        <v>5</v>
      </c>
      <c r="I23" s="13" t="s">
        <v>147</v>
      </c>
      <c r="J23" s="3" t="str">
        <f t="shared" si="0"/>
        <v>54 - 9 - 90 - 35 - 1 - 1170</v>
      </c>
      <c r="K23" s="13" t="s">
        <v>160</v>
      </c>
      <c r="L23" s="13" t="s">
        <v>234</v>
      </c>
      <c r="M23" s="15" t="s">
        <v>188</v>
      </c>
      <c r="N23" s="15">
        <v>1</v>
      </c>
      <c r="O23" s="14" t="s">
        <v>53</v>
      </c>
      <c r="P23" s="119" t="s">
        <v>252</v>
      </c>
      <c r="Q23" s="73"/>
      <c r="R23" s="73"/>
      <c r="S23" s="73"/>
      <c r="T23" s="73"/>
      <c r="U23" s="73"/>
      <c r="V23" s="73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s="43" customFormat="1" ht="24.75" customHeight="1">
      <c r="A24" s="50">
        <v>9</v>
      </c>
      <c r="B24" s="4">
        <v>19</v>
      </c>
      <c r="C24" s="55" t="s">
        <v>537</v>
      </c>
      <c r="D24" s="3">
        <v>55</v>
      </c>
      <c r="E24" s="3">
        <v>9</v>
      </c>
      <c r="F24" s="3">
        <v>90</v>
      </c>
      <c r="G24" s="3">
        <v>32</v>
      </c>
      <c r="H24" s="3">
        <v>1</v>
      </c>
      <c r="I24" s="3">
        <v>2213</v>
      </c>
      <c r="J24" s="3" t="str">
        <f t="shared" si="0"/>
        <v>55 - 9 - 90 - 32 - 1 - 2213</v>
      </c>
      <c r="K24" s="3" t="s">
        <v>158</v>
      </c>
      <c r="L24" s="3" t="s">
        <v>234</v>
      </c>
      <c r="M24" s="3" t="s">
        <v>304</v>
      </c>
      <c r="N24" s="3">
        <v>1</v>
      </c>
      <c r="O24" s="3" t="s">
        <v>262</v>
      </c>
      <c r="P24" s="117" t="s">
        <v>121</v>
      </c>
      <c r="Q24" s="73"/>
      <c r="R24" s="73"/>
      <c r="S24" s="73"/>
      <c r="T24" s="73"/>
      <c r="U24" s="73"/>
      <c r="V24" s="73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ht="24.75" customHeight="1">
      <c r="A25" s="41">
        <v>10</v>
      </c>
      <c r="B25" s="4">
        <v>20</v>
      </c>
      <c r="C25" s="11" t="s">
        <v>42</v>
      </c>
      <c r="D25" s="4">
        <v>54</v>
      </c>
      <c r="E25" s="12">
        <v>9</v>
      </c>
      <c r="F25" s="4">
        <v>90</v>
      </c>
      <c r="G25" s="13" t="s">
        <v>10</v>
      </c>
      <c r="H25" s="13" t="s">
        <v>5</v>
      </c>
      <c r="I25" s="13" t="s">
        <v>136</v>
      </c>
      <c r="J25" s="3" t="str">
        <f t="shared" si="0"/>
        <v>54 - 9 - 90 - 33 - 1 - 1159</v>
      </c>
      <c r="K25" s="13" t="s">
        <v>159</v>
      </c>
      <c r="L25" s="13" t="s">
        <v>234</v>
      </c>
      <c r="M25" s="15" t="s">
        <v>184</v>
      </c>
      <c r="N25" s="15">
        <v>3</v>
      </c>
      <c r="O25" s="14" t="s">
        <v>43</v>
      </c>
      <c r="P25" s="119" t="s">
        <v>43</v>
      </c>
      <c r="Q25" s="73"/>
      <c r="R25" s="73"/>
      <c r="S25" s="73"/>
      <c r="T25" s="73"/>
      <c r="U25" s="73"/>
      <c r="V25" s="73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ht="24.75" customHeight="1">
      <c r="A26" s="41">
        <v>1</v>
      </c>
      <c r="B26" s="4">
        <v>21</v>
      </c>
      <c r="C26" s="55" t="s">
        <v>379</v>
      </c>
      <c r="D26" s="49">
        <v>55</v>
      </c>
      <c r="E26" s="49">
        <v>9</v>
      </c>
      <c r="F26" s="49">
        <v>90</v>
      </c>
      <c r="G26" s="49">
        <v>33</v>
      </c>
      <c r="H26" s="49">
        <v>1</v>
      </c>
      <c r="I26" s="49">
        <v>2386</v>
      </c>
      <c r="J26" s="3" t="str">
        <f t="shared" si="0"/>
        <v>55 - 9 - 90 - 33 - 1 - 2386</v>
      </c>
      <c r="K26" s="49" t="s">
        <v>159</v>
      </c>
      <c r="L26" s="49" t="s">
        <v>234</v>
      </c>
      <c r="M26" s="49">
        <v>81</v>
      </c>
      <c r="N26" s="49">
        <v>2</v>
      </c>
      <c r="O26" s="49" t="s">
        <v>312</v>
      </c>
      <c r="P26" s="118" t="s">
        <v>43</v>
      </c>
      <c r="Q26" s="73"/>
      <c r="R26" s="73"/>
      <c r="S26" s="73"/>
      <c r="T26" s="73"/>
      <c r="U26" s="73"/>
      <c r="V26" s="73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ht="24.75" customHeight="1">
      <c r="A27" s="41">
        <v>2</v>
      </c>
      <c r="B27" s="4">
        <v>22</v>
      </c>
      <c r="C27" s="55" t="s">
        <v>373</v>
      </c>
      <c r="D27" s="49">
        <v>55</v>
      </c>
      <c r="E27" s="49">
        <v>9</v>
      </c>
      <c r="F27" s="49">
        <v>90</v>
      </c>
      <c r="G27" s="49">
        <v>33</v>
      </c>
      <c r="H27" s="49">
        <v>1</v>
      </c>
      <c r="I27" s="49">
        <v>2383</v>
      </c>
      <c r="J27" s="3" t="str">
        <f t="shared" si="0"/>
        <v>55 - 9 - 90 - 33 - 1 - 2383</v>
      </c>
      <c r="K27" s="49" t="s">
        <v>159</v>
      </c>
      <c r="L27" s="49" t="s">
        <v>234</v>
      </c>
      <c r="M27" s="49">
        <v>40</v>
      </c>
      <c r="N27" s="49">
        <v>1</v>
      </c>
      <c r="O27" s="49" t="s">
        <v>376</v>
      </c>
      <c r="P27" s="118" t="s">
        <v>43</v>
      </c>
      <c r="Q27" s="73"/>
      <c r="R27" s="73"/>
      <c r="S27" s="73"/>
      <c r="T27" s="73"/>
      <c r="U27" s="73"/>
      <c r="V27" s="73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ht="24.75" customHeight="1">
      <c r="A28" s="41">
        <v>3</v>
      </c>
      <c r="B28" s="4">
        <v>23</v>
      </c>
      <c r="C28" s="55" t="s">
        <v>380</v>
      </c>
      <c r="D28" s="49">
        <v>55</v>
      </c>
      <c r="E28" s="49">
        <v>9</v>
      </c>
      <c r="F28" s="49">
        <v>90</v>
      </c>
      <c r="G28" s="49">
        <v>33</v>
      </c>
      <c r="H28" s="49">
        <v>1</v>
      </c>
      <c r="I28" s="49">
        <v>2387</v>
      </c>
      <c r="J28" s="3" t="str">
        <f t="shared" si="0"/>
        <v>55 - 9 - 90 - 33 - 1 - 2387</v>
      </c>
      <c r="K28" s="49" t="s">
        <v>159</v>
      </c>
      <c r="L28" s="49" t="s">
        <v>234</v>
      </c>
      <c r="M28" s="49" t="s">
        <v>200</v>
      </c>
      <c r="N28" s="49">
        <v>3</v>
      </c>
      <c r="O28" s="49" t="s">
        <v>312</v>
      </c>
      <c r="P28" s="118" t="s">
        <v>43</v>
      </c>
      <c r="Q28" s="73"/>
      <c r="R28" s="73"/>
      <c r="S28" s="73"/>
      <c r="T28" s="73"/>
      <c r="U28" s="73"/>
      <c r="V28" s="73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22" s="19" customFormat="1" ht="24.75" customHeight="1">
      <c r="A29" s="41"/>
      <c r="B29" s="4">
        <v>24</v>
      </c>
      <c r="C29" s="55" t="s">
        <v>381</v>
      </c>
      <c r="D29" s="49">
        <v>55</v>
      </c>
      <c r="E29" s="49">
        <v>9</v>
      </c>
      <c r="F29" s="49">
        <v>90</v>
      </c>
      <c r="G29" s="49">
        <v>33</v>
      </c>
      <c r="H29" s="49">
        <v>1</v>
      </c>
      <c r="I29" s="49">
        <v>2388</v>
      </c>
      <c r="J29" s="3" t="str">
        <f t="shared" si="0"/>
        <v>55 - 9 - 90 - 33 - 1 - 2388</v>
      </c>
      <c r="K29" s="49" t="s">
        <v>159</v>
      </c>
      <c r="L29" s="49" t="s">
        <v>234</v>
      </c>
      <c r="M29" s="52" t="s">
        <v>382</v>
      </c>
      <c r="N29" s="49">
        <v>4</v>
      </c>
      <c r="O29" s="49" t="s">
        <v>312</v>
      </c>
      <c r="P29" s="118" t="s">
        <v>43</v>
      </c>
      <c r="Q29" s="51"/>
      <c r="R29" s="51"/>
      <c r="S29" s="51"/>
      <c r="T29" s="51"/>
      <c r="U29" s="4"/>
      <c r="V29" s="51"/>
    </row>
    <row r="30" spans="1:22" s="19" customFormat="1" ht="24.75" customHeight="1">
      <c r="A30" s="18"/>
      <c r="B30" s="4">
        <v>25</v>
      </c>
      <c r="C30" s="55" t="s">
        <v>383</v>
      </c>
      <c r="D30" s="49">
        <v>55</v>
      </c>
      <c r="E30" s="49">
        <v>9</v>
      </c>
      <c r="F30" s="49">
        <v>90</v>
      </c>
      <c r="G30" s="49">
        <v>33</v>
      </c>
      <c r="H30" s="49">
        <v>1</v>
      </c>
      <c r="I30" s="49">
        <v>2389</v>
      </c>
      <c r="J30" s="3" t="str">
        <f t="shared" si="0"/>
        <v>55 - 9 - 90 - 33 - 1 - 2389</v>
      </c>
      <c r="K30" s="49" t="s">
        <v>159</v>
      </c>
      <c r="L30" s="49" t="s">
        <v>234</v>
      </c>
      <c r="M30" s="52" t="s">
        <v>215</v>
      </c>
      <c r="N30" s="49">
        <v>5</v>
      </c>
      <c r="O30" s="49" t="s">
        <v>312</v>
      </c>
      <c r="P30" s="118" t="s">
        <v>43</v>
      </c>
      <c r="Q30" s="54"/>
      <c r="R30" s="54"/>
      <c r="S30" s="54"/>
      <c r="T30" s="54"/>
      <c r="U30" s="3"/>
      <c r="V30" s="54"/>
    </row>
    <row r="31" spans="1:22" s="19" customFormat="1" ht="24.75" customHeight="1">
      <c r="A31" s="18"/>
      <c r="B31" s="4">
        <v>26</v>
      </c>
      <c r="C31" s="55" t="s">
        <v>384</v>
      </c>
      <c r="D31" s="49">
        <v>55</v>
      </c>
      <c r="E31" s="49">
        <v>9</v>
      </c>
      <c r="F31" s="49">
        <v>90</v>
      </c>
      <c r="G31" s="49">
        <v>33</v>
      </c>
      <c r="H31" s="49">
        <v>1</v>
      </c>
      <c r="I31" s="49">
        <v>2390</v>
      </c>
      <c r="J31" s="3" t="str">
        <f t="shared" si="0"/>
        <v>55 - 9 - 90 - 33 - 1 - 2390</v>
      </c>
      <c r="K31" s="49" t="s">
        <v>159</v>
      </c>
      <c r="L31" s="49" t="s">
        <v>234</v>
      </c>
      <c r="M31" s="104">
        <v>45</v>
      </c>
      <c r="N31" s="49">
        <v>6</v>
      </c>
      <c r="O31" s="49" t="s">
        <v>312</v>
      </c>
      <c r="P31" s="118" t="s">
        <v>43</v>
      </c>
      <c r="Q31" s="54"/>
      <c r="R31" s="54"/>
      <c r="S31" s="54"/>
      <c r="T31" s="54"/>
      <c r="U31" s="3"/>
      <c r="V31" s="54"/>
    </row>
    <row r="32" spans="1:22" s="19" customFormat="1" ht="24.75" customHeight="1">
      <c r="A32" s="18"/>
      <c r="B32" s="4">
        <v>27</v>
      </c>
      <c r="C32" s="16" t="s">
        <v>235</v>
      </c>
      <c r="D32" s="14">
        <v>54</v>
      </c>
      <c r="E32" s="20">
        <v>9</v>
      </c>
      <c r="F32" s="14">
        <v>90</v>
      </c>
      <c r="G32" s="15" t="s">
        <v>10</v>
      </c>
      <c r="H32" s="15" t="s">
        <v>5</v>
      </c>
      <c r="I32" s="15" t="s">
        <v>140</v>
      </c>
      <c r="J32" s="14" t="str">
        <f t="shared" si="0"/>
        <v>54 - 9 - 90 - 33 - 1 - 1163</v>
      </c>
      <c r="K32" s="15" t="s">
        <v>159</v>
      </c>
      <c r="L32" s="15" t="s">
        <v>234</v>
      </c>
      <c r="M32" s="64" t="s">
        <v>167</v>
      </c>
      <c r="N32" s="64">
        <v>3</v>
      </c>
      <c r="O32" s="121" t="s">
        <v>168</v>
      </c>
      <c r="P32" s="119" t="s">
        <v>121</v>
      </c>
      <c r="Q32" s="54"/>
      <c r="R32" s="54"/>
      <c r="S32" s="54"/>
      <c r="T32" s="54"/>
      <c r="U32" s="3"/>
      <c r="V32" s="54"/>
    </row>
    <row r="33" spans="1:22" s="19" customFormat="1" ht="24.75" customHeight="1">
      <c r="A33" s="18"/>
      <c r="B33" s="4">
        <v>28</v>
      </c>
      <c r="C33" s="40" t="s">
        <v>509</v>
      </c>
      <c r="D33" s="3">
        <v>55</v>
      </c>
      <c r="E33" s="3">
        <v>9</v>
      </c>
      <c r="F33" s="3">
        <v>90</v>
      </c>
      <c r="G33" s="3">
        <v>33</v>
      </c>
      <c r="H33" s="3">
        <v>1</v>
      </c>
      <c r="I33" s="3">
        <v>2602</v>
      </c>
      <c r="J33" s="14" t="str">
        <f t="shared" si="0"/>
        <v>55 - 9 - 90 - 33 - 1 - 2602</v>
      </c>
      <c r="K33" s="3" t="s">
        <v>159</v>
      </c>
      <c r="L33" s="3" t="s">
        <v>234</v>
      </c>
      <c r="M33" s="3" t="s">
        <v>510</v>
      </c>
      <c r="N33" s="3">
        <v>4</v>
      </c>
      <c r="O33" s="3" t="s">
        <v>266</v>
      </c>
      <c r="P33" s="117" t="s">
        <v>121</v>
      </c>
      <c r="Q33" s="54"/>
      <c r="R33" s="54"/>
      <c r="S33" s="54"/>
      <c r="T33" s="54"/>
      <c r="U33" s="3"/>
      <c r="V33" s="54"/>
    </row>
    <row r="34" spans="1:22" s="19" customFormat="1" ht="24.75" customHeight="1">
      <c r="A34" s="18"/>
      <c r="B34" s="4">
        <v>29</v>
      </c>
      <c r="C34" s="40" t="s">
        <v>511</v>
      </c>
      <c r="D34" s="3">
        <v>55</v>
      </c>
      <c r="E34" s="3">
        <v>9</v>
      </c>
      <c r="F34" s="3">
        <v>90</v>
      </c>
      <c r="G34" s="3">
        <v>33</v>
      </c>
      <c r="H34" s="3">
        <v>1</v>
      </c>
      <c r="I34" s="3">
        <v>2603</v>
      </c>
      <c r="J34" s="14" t="str">
        <f t="shared" si="0"/>
        <v>55 - 9 - 90 - 33 - 1 - 2603</v>
      </c>
      <c r="K34" s="3" t="s">
        <v>159</v>
      </c>
      <c r="L34" s="3" t="s">
        <v>234</v>
      </c>
      <c r="M34" s="3">
        <v>23</v>
      </c>
      <c r="N34" s="3">
        <v>4</v>
      </c>
      <c r="O34" s="3" t="s">
        <v>117</v>
      </c>
      <c r="P34" s="117" t="s">
        <v>121</v>
      </c>
      <c r="Q34" s="54"/>
      <c r="R34" s="54"/>
      <c r="S34" s="54"/>
      <c r="T34" s="54"/>
      <c r="U34" s="3"/>
      <c r="V34" s="54"/>
    </row>
    <row r="35" spans="1:22" s="19" customFormat="1" ht="24.75" customHeight="1">
      <c r="A35" s="18"/>
      <c r="B35" s="4">
        <v>30</v>
      </c>
      <c r="C35" s="40" t="s">
        <v>512</v>
      </c>
      <c r="D35" s="3">
        <v>55</v>
      </c>
      <c r="E35" s="3">
        <v>9</v>
      </c>
      <c r="F35" s="3">
        <v>90</v>
      </c>
      <c r="G35" s="3">
        <v>33</v>
      </c>
      <c r="H35" s="3">
        <v>1</v>
      </c>
      <c r="I35" s="3">
        <v>2631</v>
      </c>
      <c r="J35" s="14" t="str">
        <f t="shared" si="0"/>
        <v>55 - 9 - 90 - 33 - 1 - 2631</v>
      </c>
      <c r="K35" s="3" t="s">
        <v>159</v>
      </c>
      <c r="L35" s="3" t="s">
        <v>234</v>
      </c>
      <c r="M35" s="37" t="s">
        <v>513</v>
      </c>
      <c r="N35" s="3">
        <v>5</v>
      </c>
      <c r="O35" s="3" t="s">
        <v>415</v>
      </c>
      <c r="P35" s="117" t="s">
        <v>121</v>
      </c>
      <c r="Q35" s="54"/>
      <c r="R35" s="54"/>
      <c r="S35" s="54"/>
      <c r="T35" s="54"/>
      <c r="U35" s="3"/>
      <c r="V35" s="54"/>
    </row>
    <row r="36" spans="1:58" s="19" customFormat="1" ht="24.75" customHeight="1">
      <c r="A36" s="41">
        <v>7</v>
      </c>
      <c r="B36" s="4">
        <v>31</v>
      </c>
      <c r="C36" s="39" t="s">
        <v>621</v>
      </c>
      <c r="D36" s="4">
        <v>56</v>
      </c>
      <c r="E36" s="4">
        <v>9</v>
      </c>
      <c r="F36" s="4">
        <v>90</v>
      </c>
      <c r="G36" s="4">
        <v>33</v>
      </c>
      <c r="H36" s="4">
        <v>1</v>
      </c>
      <c r="I36" s="4">
        <v>4026</v>
      </c>
      <c r="J36" s="14" t="str">
        <f t="shared" si="0"/>
        <v>56 - 9 - 90 - 33 - 1 - 4026</v>
      </c>
      <c r="K36" s="4" t="s">
        <v>159</v>
      </c>
      <c r="L36" s="4" t="s">
        <v>234</v>
      </c>
      <c r="M36" s="37" t="s">
        <v>289</v>
      </c>
      <c r="N36" s="4">
        <v>3</v>
      </c>
      <c r="O36" s="4" t="s">
        <v>409</v>
      </c>
      <c r="P36" s="116" t="s">
        <v>121</v>
      </c>
      <c r="Q36" s="73"/>
      <c r="R36" s="73"/>
      <c r="S36" s="73"/>
      <c r="T36" s="73"/>
      <c r="U36" s="73"/>
      <c r="V36" s="73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22" s="19" customFormat="1" ht="24.75" customHeight="1">
      <c r="A37" s="18"/>
      <c r="B37" s="4">
        <v>32</v>
      </c>
      <c r="C37" s="39" t="s">
        <v>622</v>
      </c>
      <c r="D37" s="4">
        <v>56</v>
      </c>
      <c r="E37" s="4">
        <v>9</v>
      </c>
      <c r="F37" s="4">
        <v>90</v>
      </c>
      <c r="G37" s="4">
        <v>33</v>
      </c>
      <c r="H37" s="4">
        <v>1</v>
      </c>
      <c r="I37" s="4">
        <v>4027</v>
      </c>
      <c r="J37" s="14" t="str">
        <f t="shared" si="0"/>
        <v>56 - 9 - 90 - 33 - 1 - 4027</v>
      </c>
      <c r="K37" s="4" t="s">
        <v>159</v>
      </c>
      <c r="L37" s="4" t="s">
        <v>234</v>
      </c>
      <c r="M37" s="37" t="s">
        <v>623</v>
      </c>
      <c r="N37" s="4">
        <v>8</v>
      </c>
      <c r="O37" s="4" t="s">
        <v>266</v>
      </c>
      <c r="P37" s="116" t="s">
        <v>121</v>
      </c>
      <c r="Q37" s="54"/>
      <c r="R37" s="54"/>
      <c r="S37" s="54"/>
      <c r="T37" s="54"/>
      <c r="U37" s="3"/>
      <c r="V37" s="54"/>
    </row>
    <row r="38" spans="1:22" s="19" customFormat="1" ht="24.75" customHeight="1">
      <c r="A38" s="18"/>
      <c r="B38" s="4">
        <v>33</v>
      </c>
      <c r="C38" s="39" t="s">
        <v>624</v>
      </c>
      <c r="D38" s="4">
        <v>56</v>
      </c>
      <c r="E38" s="4">
        <v>9</v>
      </c>
      <c r="F38" s="4">
        <v>90</v>
      </c>
      <c r="G38" s="4">
        <v>33</v>
      </c>
      <c r="H38" s="4">
        <v>1</v>
      </c>
      <c r="I38" s="4">
        <v>4028</v>
      </c>
      <c r="J38" s="14" t="str">
        <f aca="true" t="shared" si="1" ref="J38:J69">D38&amp;" - "&amp;E38&amp;" - "&amp;F38&amp;" - "&amp;G38&amp;" - "&amp;H38&amp;" - "&amp;I38</f>
        <v>56 - 9 - 90 - 33 - 1 - 4028</v>
      </c>
      <c r="K38" s="4" t="s">
        <v>159</v>
      </c>
      <c r="L38" s="4" t="s">
        <v>234</v>
      </c>
      <c r="M38" s="37" t="s">
        <v>625</v>
      </c>
      <c r="N38" s="4">
        <v>4</v>
      </c>
      <c r="O38" s="4" t="s">
        <v>266</v>
      </c>
      <c r="P38" s="116" t="s">
        <v>121</v>
      </c>
      <c r="Q38" s="54"/>
      <c r="R38" s="54"/>
      <c r="S38" s="54"/>
      <c r="T38" s="54"/>
      <c r="U38" s="3"/>
      <c r="V38" s="54"/>
    </row>
    <row r="39" spans="1:22" s="19" customFormat="1" ht="24.75" customHeight="1">
      <c r="A39" s="18"/>
      <c r="B39" s="4">
        <v>34</v>
      </c>
      <c r="C39" s="40" t="s">
        <v>518</v>
      </c>
      <c r="D39" s="3">
        <v>55</v>
      </c>
      <c r="E39" s="3">
        <v>9</v>
      </c>
      <c r="F39" s="3">
        <v>90</v>
      </c>
      <c r="G39" s="3">
        <v>33</v>
      </c>
      <c r="H39" s="3">
        <v>1</v>
      </c>
      <c r="I39" s="3">
        <v>2648</v>
      </c>
      <c r="J39" s="14" t="str">
        <f t="shared" si="1"/>
        <v>55 - 9 - 90 - 33 - 1 - 2648</v>
      </c>
      <c r="K39" s="3" t="s">
        <v>159</v>
      </c>
      <c r="L39" s="3" t="s">
        <v>234</v>
      </c>
      <c r="M39" s="3" t="s">
        <v>207</v>
      </c>
      <c r="N39" s="3">
        <v>3</v>
      </c>
      <c r="O39" s="3" t="s">
        <v>122</v>
      </c>
      <c r="P39" s="117" t="s">
        <v>122</v>
      </c>
      <c r="Q39" s="54"/>
      <c r="R39" s="54"/>
      <c r="S39" s="54"/>
      <c r="T39" s="54"/>
      <c r="U39" s="3"/>
      <c r="V39" s="54"/>
    </row>
    <row r="40" spans="1:22" s="19" customFormat="1" ht="24.75" customHeight="1">
      <c r="A40" s="18"/>
      <c r="B40" s="4">
        <v>35</v>
      </c>
      <c r="C40" s="40" t="s">
        <v>519</v>
      </c>
      <c r="D40" s="3">
        <v>55</v>
      </c>
      <c r="E40" s="3">
        <v>9</v>
      </c>
      <c r="F40" s="3">
        <v>90</v>
      </c>
      <c r="G40" s="3">
        <v>33</v>
      </c>
      <c r="H40" s="3">
        <v>1</v>
      </c>
      <c r="I40" s="3">
        <v>2649</v>
      </c>
      <c r="J40" s="14" t="str">
        <f t="shared" si="1"/>
        <v>55 - 9 - 90 - 33 - 1 - 2649</v>
      </c>
      <c r="K40" s="3" t="s">
        <v>159</v>
      </c>
      <c r="L40" s="3" t="s">
        <v>234</v>
      </c>
      <c r="M40" s="3">
        <v>3</v>
      </c>
      <c r="N40" s="3">
        <v>1</v>
      </c>
      <c r="O40" s="3" t="s">
        <v>315</v>
      </c>
      <c r="P40" s="117" t="s">
        <v>122</v>
      </c>
      <c r="Q40" s="54"/>
      <c r="R40" s="54"/>
      <c r="S40" s="54"/>
      <c r="T40" s="54"/>
      <c r="U40" s="3"/>
      <c r="V40" s="54"/>
    </row>
    <row r="41" spans="1:22" s="19" customFormat="1" ht="24.75" customHeight="1">
      <c r="A41" s="18"/>
      <c r="B41" s="4">
        <v>36</v>
      </c>
      <c r="C41" s="40" t="s">
        <v>520</v>
      </c>
      <c r="D41" s="3">
        <v>55</v>
      </c>
      <c r="E41" s="3">
        <v>9</v>
      </c>
      <c r="F41" s="3">
        <v>90</v>
      </c>
      <c r="G41" s="3">
        <v>33</v>
      </c>
      <c r="H41" s="3">
        <v>1</v>
      </c>
      <c r="I41" s="3">
        <v>2650</v>
      </c>
      <c r="J41" s="14" t="str">
        <f t="shared" si="1"/>
        <v>55 - 9 - 90 - 33 - 1 - 2650</v>
      </c>
      <c r="K41" s="3" t="s">
        <v>159</v>
      </c>
      <c r="L41" s="3" t="s">
        <v>234</v>
      </c>
      <c r="M41" s="3" t="s">
        <v>195</v>
      </c>
      <c r="N41" s="3">
        <v>12</v>
      </c>
      <c r="O41" s="3" t="s">
        <v>521</v>
      </c>
      <c r="P41" s="117" t="s">
        <v>122</v>
      </c>
      <c r="Q41" s="54"/>
      <c r="R41" s="54"/>
      <c r="S41" s="54"/>
      <c r="T41" s="54"/>
      <c r="U41" s="3"/>
      <c r="V41" s="54"/>
    </row>
    <row r="42" spans="1:22" s="19" customFormat="1" ht="24.75" customHeight="1">
      <c r="A42" s="18"/>
      <c r="B42" s="4">
        <v>37</v>
      </c>
      <c r="C42" s="39" t="s">
        <v>628</v>
      </c>
      <c r="D42" s="4">
        <v>56</v>
      </c>
      <c r="E42" s="4">
        <v>9</v>
      </c>
      <c r="F42" s="4">
        <v>90</v>
      </c>
      <c r="G42" s="4">
        <v>33</v>
      </c>
      <c r="H42" s="4">
        <v>1</v>
      </c>
      <c r="I42" s="4">
        <v>4030</v>
      </c>
      <c r="J42" s="14" t="str">
        <f t="shared" si="1"/>
        <v>56 - 9 - 90 - 33 - 1 - 4030</v>
      </c>
      <c r="K42" s="4" t="s">
        <v>159</v>
      </c>
      <c r="L42" s="4" t="s">
        <v>234</v>
      </c>
      <c r="M42" s="103">
        <v>168</v>
      </c>
      <c r="N42" s="4">
        <v>13</v>
      </c>
      <c r="O42" s="4" t="s">
        <v>113</v>
      </c>
      <c r="P42" s="116" t="s">
        <v>122</v>
      </c>
      <c r="Q42" s="54"/>
      <c r="R42" s="54"/>
      <c r="S42" s="54"/>
      <c r="T42" s="54"/>
      <c r="U42" s="3"/>
      <c r="V42" s="54"/>
    </row>
    <row r="43" spans="1:22" s="19" customFormat="1" ht="24.75" customHeight="1">
      <c r="A43" s="18"/>
      <c r="B43" s="4">
        <v>38</v>
      </c>
      <c r="C43" s="39" t="s">
        <v>629</v>
      </c>
      <c r="D43" s="4">
        <v>56</v>
      </c>
      <c r="E43" s="4">
        <v>9</v>
      </c>
      <c r="F43" s="4">
        <v>90</v>
      </c>
      <c r="G43" s="4">
        <v>33</v>
      </c>
      <c r="H43" s="4">
        <v>1</v>
      </c>
      <c r="I43" s="4">
        <v>4031</v>
      </c>
      <c r="J43" s="14" t="str">
        <f t="shared" si="1"/>
        <v>56 - 9 - 90 - 33 - 1 - 4031</v>
      </c>
      <c r="K43" s="4" t="s">
        <v>159</v>
      </c>
      <c r="L43" s="4" t="s">
        <v>234</v>
      </c>
      <c r="M43" s="103">
        <v>9</v>
      </c>
      <c r="N43" s="4">
        <v>4</v>
      </c>
      <c r="O43" s="4" t="s">
        <v>113</v>
      </c>
      <c r="P43" s="116" t="s">
        <v>122</v>
      </c>
      <c r="Q43" s="54"/>
      <c r="R43" s="54"/>
      <c r="S43" s="54"/>
      <c r="T43" s="54"/>
      <c r="U43" s="3"/>
      <c r="V43" s="54"/>
    </row>
    <row r="44" spans="1:22" s="19" customFormat="1" ht="24.75" customHeight="1">
      <c r="A44" s="18"/>
      <c r="B44" s="4">
        <v>39</v>
      </c>
      <c r="C44" s="39" t="s">
        <v>630</v>
      </c>
      <c r="D44" s="4">
        <v>56</v>
      </c>
      <c r="E44" s="4">
        <v>9</v>
      </c>
      <c r="F44" s="4">
        <v>90</v>
      </c>
      <c r="G44" s="4">
        <v>33</v>
      </c>
      <c r="H44" s="4">
        <v>1</v>
      </c>
      <c r="I44" s="4">
        <v>4032</v>
      </c>
      <c r="J44" s="14" t="str">
        <f t="shared" si="1"/>
        <v>56 - 9 - 90 - 33 - 1 - 4032</v>
      </c>
      <c r="K44" s="4" t="s">
        <v>159</v>
      </c>
      <c r="L44" s="4" t="s">
        <v>234</v>
      </c>
      <c r="M44" s="37" t="s">
        <v>208</v>
      </c>
      <c r="N44" s="4">
        <v>4</v>
      </c>
      <c r="O44" s="4" t="s">
        <v>113</v>
      </c>
      <c r="P44" s="116" t="s">
        <v>122</v>
      </c>
      <c r="Q44" s="54"/>
      <c r="R44" s="54"/>
      <c r="S44" s="54"/>
      <c r="T44" s="54"/>
      <c r="U44" s="3"/>
      <c r="V44" s="54"/>
    </row>
    <row r="45" spans="1:22" s="19" customFormat="1" ht="24.75" customHeight="1">
      <c r="A45" s="18"/>
      <c r="B45" s="4">
        <v>40</v>
      </c>
      <c r="C45" s="39" t="s">
        <v>617</v>
      </c>
      <c r="D45" s="4">
        <v>56</v>
      </c>
      <c r="E45" s="4">
        <v>9</v>
      </c>
      <c r="F45" s="4">
        <v>90</v>
      </c>
      <c r="G45" s="4">
        <v>33</v>
      </c>
      <c r="H45" s="4">
        <v>1</v>
      </c>
      <c r="I45" s="4">
        <v>4023</v>
      </c>
      <c r="J45" s="14" t="str">
        <f t="shared" si="1"/>
        <v>56 - 9 - 90 - 33 - 1 - 4023</v>
      </c>
      <c r="K45" s="4" t="s">
        <v>159</v>
      </c>
      <c r="L45" s="4" t="s">
        <v>234</v>
      </c>
      <c r="M45" s="103">
        <v>38</v>
      </c>
      <c r="N45" s="4">
        <v>5</v>
      </c>
      <c r="O45" s="4" t="s">
        <v>180</v>
      </c>
      <c r="P45" s="116" t="s">
        <v>35</v>
      </c>
      <c r="Q45" s="54"/>
      <c r="R45" s="54"/>
      <c r="S45" s="54"/>
      <c r="T45" s="54"/>
      <c r="U45" s="3"/>
      <c r="V45" s="54"/>
    </row>
    <row r="46" spans="1:22" s="19" customFormat="1" ht="24.75" customHeight="1">
      <c r="A46" s="18"/>
      <c r="B46" s="4">
        <v>41</v>
      </c>
      <c r="C46" s="39" t="s">
        <v>618</v>
      </c>
      <c r="D46" s="4">
        <v>56</v>
      </c>
      <c r="E46" s="4">
        <v>9</v>
      </c>
      <c r="F46" s="4">
        <v>90</v>
      </c>
      <c r="G46" s="4">
        <v>33</v>
      </c>
      <c r="H46" s="4">
        <v>1</v>
      </c>
      <c r="I46" s="4">
        <v>4024</v>
      </c>
      <c r="J46" s="14" t="str">
        <f t="shared" si="1"/>
        <v>56 - 9 - 90 - 33 - 1 - 4024</v>
      </c>
      <c r="K46" s="4" t="s">
        <v>159</v>
      </c>
      <c r="L46" s="4" t="s">
        <v>234</v>
      </c>
      <c r="M46" s="37" t="s">
        <v>619</v>
      </c>
      <c r="N46" s="4">
        <v>2</v>
      </c>
      <c r="O46" s="4" t="s">
        <v>587</v>
      </c>
      <c r="P46" s="116" t="s">
        <v>35</v>
      </c>
      <c r="Q46" s="54"/>
      <c r="R46" s="54"/>
      <c r="S46" s="54"/>
      <c r="T46" s="54"/>
      <c r="U46" s="3"/>
      <c r="V46" s="54"/>
    </row>
    <row r="47" spans="1:22" s="19" customFormat="1" ht="24.75" customHeight="1">
      <c r="A47" s="18"/>
      <c r="B47" s="4">
        <v>42</v>
      </c>
      <c r="C47" s="39" t="s">
        <v>620</v>
      </c>
      <c r="D47" s="4">
        <v>56</v>
      </c>
      <c r="E47" s="4">
        <v>9</v>
      </c>
      <c r="F47" s="4">
        <v>90</v>
      </c>
      <c r="G47" s="4">
        <v>33</v>
      </c>
      <c r="H47" s="4">
        <v>1</v>
      </c>
      <c r="I47" s="4">
        <v>4025</v>
      </c>
      <c r="J47" s="14" t="str">
        <f t="shared" si="1"/>
        <v>56 - 9 - 90 - 33 - 1 - 4025</v>
      </c>
      <c r="K47" s="4" t="s">
        <v>159</v>
      </c>
      <c r="L47" s="4" t="s">
        <v>234</v>
      </c>
      <c r="M47" s="103">
        <v>87</v>
      </c>
      <c r="N47" s="4">
        <v>6</v>
      </c>
      <c r="O47" s="4" t="s">
        <v>181</v>
      </c>
      <c r="P47" s="116" t="s">
        <v>35</v>
      </c>
      <c r="Q47" s="54"/>
      <c r="R47" s="54"/>
      <c r="S47" s="54"/>
      <c r="T47" s="54"/>
      <c r="U47" s="3"/>
      <c r="V47" s="54"/>
    </row>
    <row r="48" spans="1:22" s="19" customFormat="1" ht="24.75" customHeight="1">
      <c r="A48" s="18"/>
      <c r="B48" s="4">
        <v>43</v>
      </c>
      <c r="C48" s="16" t="s">
        <v>238</v>
      </c>
      <c r="D48" s="4">
        <v>54</v>
      </c>
      <c r="E48" s="12">
        <v>9</v>
      </c>
      <c r="F48" s="4">
        <v>90</v>
      </c>
      <c r="G48" s="13" t="s">
        <v>10</v>
      </c>
      <c r="H48" s="13" t="s">
        <v>5</v>
      </c>
      <c r="I48" s="13" t="s">
        <v>144</v>
      </c>
      <c r="J48" s="4" t="str">
        <f t="shared" si="1"/>
        <v>54 - 9 - 90 - 33 - 1 - 1167</v>
      </c>
      <c r="K48" s="13" t="s">
        <v>159</v>
      </c>
      <c r="L48" s="13" t="s">
        <v>234</v>
      </c>
      <c r="M48" s="64" t="s">
        <v>173</v>
      </c>
      <c r="N48" s="64">
        <v>7</v>
      </c>
      <c r="O48" s="121" t="s">
        <v>174</v>
      </c>
      <c r="P48" s="119" t="s">
        <v>125</v>
      </c>
      <c r="Q48" s="54"/>
      <c r="R48" s="54"/>
      <c r="S48" s="54"/>
      <c r="T48" s="54"/>
      <c r="U48" s="3"/>
      <c r="V48" s="54"/>
    </row>
    <row r="49" spans="1:22" s="19" customFormat="1" ht="24.75" customHeight="1">
      <c r="A49" s="18"/>
      <c r="B49" s="4">
        <v>44</v>
      </c>
      <c r="C49" s="55" t="s">
        <v>507</v>
      </c>
      <c r="D49" s="49">
        <v>55</v>
      </c>
      <c r="E49" s="49">
        <v>9</v>
      </c>
      <c r="F49" s="49">
        <v>90</v>
      </c>
      <c r="G49" s="49">
        <v>33</v>
      </c>
      <c r="H49" s="49">
        <v>1</v>
      </c>
      <c r="I49" s="49">
        <v>2391</v>
      </c>
      <c r="J49" s="3" t="str">
        <f t="shared" si="1"/>
        <v>55 - 9 - 90 - 33 - 1 - 2391</v>
      </c>
      <c r="K49" s="49" t="s">
        <v>159</v>
      </c>
      <c r="L49" s="49" t="s">
        <v>234</v>
      </c>
      <c r="M49" s="104">
        <v>101</v>
      </c>
      <c r="N49" s="49">
        <v>8</v>
      </c>
      <c r="O49" s="49" t="s">
        <v>294</v>
      </c>
      <c r="P49" s="118" t="s">
        <v>124</v>
      </c>
      <c r="Q49" s="54"/>
      <c r="R49" s="54"/>
      <c r="S49" s="54"/>
      <c r="T49" s="54"/>
      <c r="U49" s="3"/>
      <c r="V49" s="54"/>
    </row>
    <row r="50" spans="1:22" s="19" customFormat="1" ht="24.75" customHeight="1">
      <c r="A50" s="18"/>
      <c r="B50" s="4">
        <v>45</v>
      </c>
      <c r="C50" s="55" t="s">
        <v>552</v>
      </c>
      <c r="D50" s="49">
        <v>55</v>
      </c>
      <c r="E50" s="49">
        <v>9</v>
      </c>
      <c r="F50" s="49">
        <v>90</v>
      </c>
      <c r="G50" s="49">
        <v>33</v>
      </c>
      <c r="H50" s="49">
        <v>1</v>
      </c>
      <c r="I50" s="49">
        <v>2392</v>
      </c>
      <c r="J50" s="3" t="str">
        <f t="shared" si="1"/>
        <v>55 - 9 - 90 - 33 - 1 - 2392</v>
      </c>
      <c r="K50" s="49" t="s">
        <v>159</v>
      </c>
      <c r="L50" s="49" t="s">
        <v>234</v>
      </c>
      <c r="M50" s="52" t="s">
        <v>220</v>
      </c>
      <c r="N50" s="49">
        <v>2</v>
      </c>
      <c r="O50" s="49" t="s">
        <v>292</v>
      </c>
      <c r="P50" s="118" t="s">
        <v>124</v>
      </c>
      <c r="Q50" s="54"/>
      <c r="R50" s="54"/>
      <c r="S50" s="54"/>
      <c r="T50" s="54"/>
      <c r="U50" s="3"/>
      <c r="V50" s="54"/>
    </row>
    <row r="51" spans="1:22" s="19" customFormat="1" ht="24.75" customHeight="1">
      <c r="A51" s="18"/>
      <c r="B51" s="4">
        <v>46</v>
      </c>
      <c r="C51" s="55" t="s">
        <v>385</v>
      </c>
      <c r="D51" s="49">
        <v>55</v>
      </c>
      <c r="E51" s="49">
        <v>9</v>
      </c>
      <c r="F51" s="49">
        <v>90</v>
      </c>
      <c r="G51" s="49">
        <v>33</v>
      </c>
      <c r="H51" s="49">
        <v>1</v>
      </c>
      <c r="I51" s="49">
        <v>2393</v>
      </c>
      <c r="J51" s="3" t="str">
        <f t="shared" si="1"/>
        <v>55 - 9 - 90 - 33 - 1 - 2393</v>
      </c>
      <c r="K51" s="49" t="s">
        <v>159</v>
      </c>
      <c r="L51" s="49" t="s">
        <v>234</v>
      </c>
      <c r="M51" s="104">
        <v>95</v>
      </c>
      <c r="N51" s="49">
        <v>2</v>
      </c>
      <c r="O51" s="49" t="s">
        <v>306</v>
      </c>
      <c r="P51" s="118" t="s">
        <v>124</v>
      </c>
      <c r="Q51" s="54"/>
      <c r="R51" s="54"/>
      <c r="S51" s="54"/>
      <c r="T51" s="54"/>
      <c r="U51" s="3"/>
      <c r="V51" s="54"/>
    </row>
    <row r="52" spans="1:22" s="19" customFormat="1" ht="24.75" customHeight="1">
      <c r="A52" s="41"/>
      <c r="B52" s="4">
        <v>47</v>
      </c>
      <c r="C52" s="55" t="s">
        <v>386</v>
      </c>
      <c r="D52" s="49">
        <v>55</v>
      </c>
      <c r="E52" s="49">
        <v>9</v>
      </c>
      <c r="F52" s="49">
        <v>90</v>
      </c>
      <c r="G52" s="49">
        <v>33</v>
      </c>
      <c r="H52" s="49">
        <v>1</v>
      </c>
      <c r="I52" s="49">
        <v>2394</v>
      </c>
      <c r="J52" s="3" t="str">
        <f t="shared" si="1"/>
        <v>55 - 9 - 90 - 33 - 1 - 2394</v>
      </c>
      <c r="K52" s="49" t="s">
        <v>159</v>
      </c>
      <c r="L52" s="49" t="s">
        <v>234</v>
      </c>
      <c r="M52" s="104">
        <v>36</v>
      </c>
      <c r="N52" s="49">
        <v>4</v>
      </c>
      <c r="O52" s="49" t="s">
        <v>387</v>
      </c>
      <c r="P52" s="118" t="s">
        <v>124</v>
      </c>
      <c r="Q52" s="54"/>
      <c r="R52" s="54"/>
      <c r="S52" s="54"/>
      <c r="T52" s="54"/>
      <c r="U52" s="3"/>
      <c r="V52" s="54"/>
    </row>
    <row r="53" spans="1:22" s="19" customFormat="1" ht="24.75" customHeight="1">
      <c r="A53" s="41"/>
      <c r="B53" s="4">
        <v>48</v>
      </c>
      <c r="C53" s="55" t="s">
        <v>388</v>
      </c>
      <c r="D53" s="49">
        <v>55</v>
      </c>
      <c r="E53" s="49">
        <v>9</v>
      </c>
      <c r="F53" s="49">
        <v>90</v>
      </c>
      <c r="G53" s="49">
        <v>33</v>
      </c>
      <c r="H53" s="49">
        <v>1</v>
      </c>
      <c r="I53" s="49">
        <v>2395</v>
      </c>
      <c r="J53" s="3" t="str">
        <f t="shared" si="1"/>
        <v>55 - 9 - 90 - 33 - 1 - 2395</v>
      </c>
      <c r="K53" s="49" t="s">
        <v>159</v>
      </c>
      <c r="L53" s="49" t="s">
        <v>234</v>
      </c>
      <c r="M53" s="52" t="s">
        <v>389</v>
      </c>
      <c r="N53" s="49">
        <v>3</v>
      </c>
      <c r="O53" s="49" t="s">
        <v>387</v>
      </c>
      <c r="P53" s="118" t="s">
        <v>124</v>
      </c>
      <c r="Q53" s="54"/>
      <c r="R53" s="54"/>
      <c r="S53" s="54"/>
      <c r="T53" s="54"/>
      <c r="U53" s="3"/>
      <c r="V53" s="54"/>
    </row>
    <row r="54" spans="1:22" s="19" customFormat="1" ht="24.75" customHeight="1">
      <c r="A54" s="41"/>
      <c r="B54" s="4">
        <v>49</v>
      </c>
      <c r="C54" s="55" t="s">
        <v>390</v>
      </c>
      <c r="D54" s="49">
        <v>55</v>
      </c>
      <c r="E54" s="49">
        <v>9</v>
      </c>
      <c r="F54" s="49">
        <v>90</v>
      </c>
      <c r="G54" s="49">
        <v>33</v>
      </c>
      <c r="H54" s="49">
        <v>1</v>
      </c>
      <c r="I54" s="49">
        <v>2396</v>
      </c>
      <c r="J54" s="3" t="str">
        <f t="shared" si="1"/>
        <v>55 - 9 - 90 - 33 - 1 - 2396</v>
      </c>
      <c r="K54" s="49" t="s">
        <v>159</v>
      </c>
      <c r="L54" s="49" t="s">
        <v>234</v>
      </c>
      <c r="M54" s="104">
        <v>833</v>
      </c>
      <c r="N54" s="49">
        <v>4</v>
      </c>
      <c r="O54" s="49" t="s">
        <v>391</v>
      </c>
      <c r="P54" s="118" t="s">
        <v>124</v>
      </c>
      <c r="Q54" s="54"/>
      <c r="R54" s="54"/>
      <c r="S54" s="54"/>
      <c r="T54" s="54"/>
      <c r="U54" s="3"/>
      <c r="V54" s="54"/>
    </row>
    <row r="55" spans="1:22" s="19" customFormat="1" ht="24.75" customHeight="1">
      <c r="A55" s="41"/>
      <c r="B55" s="4">
        <v>50</v>
      </c>
      <c r="C55" s="39" t="s">
        <v>626</v>
      </c>
      <c r="D55" s="4">
        <v>56</v>
      </c>
      <c r="E55" s="4">
        <v>9</v>
      </c>
      <c r="F55" s="4">
        <v>90</v>
      </c>
      <c r="G55" s="4">
        <v>33</v>
      </c>
      <c r="H55" s="4">
        <v>1</v>
      </c>
      <c r="I55" s="4">
        <v>4029</v>
      </c>
      <c r="J55" s="14" t="str">
        <f t="shared" si="1"/>
        <v>56 - 9 - 90 - 33 - 1 - 4029</v>
      </c>
      <c r="K55" s="4" t="s">
        <v>159</v>
      </c>
      <c r="L55" s="4" t="s">
        <v>234</v>
      </c>
      <c r="M55" s="37" t="s">
        <v>627</v>
      </c>
      <c r="N55" s="4">
        <v>7</v>
      </c>
      <c r="O55" s="4" t="s">
        <v>296</v>
      </c>
      <c r="P55" s="116" t="s">
        <v>124</v>
      </c>
      <c r="Q55" s="54"/>
      <c r="R55" s="54"/>
      <c r="S55" s="54"/>
      <c r="T55" s="54"/>
      <c r="U55" s="3"/>
      <c r="V55" s="54"/>
    </row>
    <row r="56" spans="1:22" s="19" customFormat="1" ht="24.75" customHeight="1">
      <c r="A56" s="41"/>
      <c r="B56" s="4">
        <v>51</v>
      </c>
      <c r="C56" s="55" t="s">
        <v>540</v>
      </c>
      <c r="D56" s="3">
        <v>55</v>
      </c>
      <c r="E56" s="3">
        <v>9</v>
      </c>
      <c r="F56" s="3">
        <v>90</v>
      </c>
      <c r="G56" s="3">
        <v>33</v>
      </c>
      <c r="H56" s="3">
        <v>1</v>
      </c>
      <c r="I56" s="3">
        <v>2216</v>
      </c>
      <c r="J56" s="3" t="str">
        <f t="shared" si="1"/>
        <v>55 - 9 - 90 - 33 - 1 - 2216</v>
      </c>
      <c r="K56" s="3" t="s">
        <v>159</v>
      </c>
      <c r="L56" s="3" t="s">
        <v>234</v>
      </c>
      <c r="M56" s="3" t="s">
        <v>307</v>
      </c>
      <c r="N56" s="3">
        <v>6</v>
      </c>
      <c r="O56" s="3" t="s">
        <v>308</v>
      </c>
      <c r="P56" s="117" t="s">
        <v>53</v>
      </c>
      <c r="Q56" s="54"/>
      <c r="R56" s="54"/>
      <c r="S56" s="54"/>
      <c r="T56" s="54"/>
      <c r="U56" s="3"/>
      <c r="V56" s="54"/>
    </row>
    <row r="57" spans="1:22" s="19" customFormat="1" ht="24.75" customHeight="1">
      <c r="A57" s="18"/>
      <c r="B57" s="4">
        <v>52</v>
      </c>
      <c r="C57" s="55" t="s">
        <v>337</v>
      </c>
      <c r="D57" s="49">
        <v>55</v>
      </c>
      <c r="E57" s="49">
        <v>9</v>
      </c>
      <c r="F57" s="49">
        <v>90</v>
      </c>
      <c r="G57" s="49">
        <v>33</v>
      </c>
      <c r="H57" s="49">
        <v>1</v>
      </c>
      <c r="I57" s="49">
        <v>2357</v>
      </c>
      <c r="J57" s="3" t="str">
        <f t="shared" si="1"/>
        <v>55 - 9 - 90 - 33 - 1 - 2357</v>
      </c>
      <c r="K57" s="49" t="s">
        <v>159</v>
      </c>
      <c r="L57" s="49" t="s">
        <v>234</v>
      </c>
      <c r="M57" s="104">
        <v>74</v>
      </c>
      <c r="N57" s="49">
        <v>1</v>
      </c>
      <c r="O57" s="49" t="s">
        <v>338</v>
      </c>
      <c r="P57" s="118" t="s">
        <v>120</v>
      </c>
      <c r="Q57" s="54"/>
      <c r="R57" s="54"/>
      <c r="S57" s="54"/>
      <c r="T57" s="54"/>
      <c r="U57" s="3"/>
      <c r="V57" s="54"/>
    </row>
    <row r="58" spans="1:22" s="19" customFormat="1" ht="24.75" customHeight="1">
      <c r="A58" s="18"/>
      <c r="B58" s="4">
        <v>53</v>
      </c>
      <c r="C58" s="55" t="s">
        <v>339</v>
      </c>
      <c r="D58" s="49">
        <v>55</v>
      </c>
      <c r="E58" s="49">
        <v>9</v>
      </c>
      <c r="F58" s="49">
        <v>90</v>
      </c>
      <c r="G58" s="49">
        <v>33</v>
      </c>
      <c r="H58" s="49">
        <v>1</v>
      </c>
      <c r="I58" s="49">
        <v>2358</v>
      </c>
      <c r="J58" s="3" t="str">
        <f t="shared" si="1"/>
        <v>55 - 9 - 90 - 33 - 1 - 2358</v>
      </c>
      <c r="K58" s="49" t="s">
        <v>159</v>
      </c>
      <c r="L58" s="49" t="s">
        <v>234</v>
      </c>
      <c r="M58" s="52" t="s">
        <v>219</v>
      </c>
      <c r="N58" s="49">
        <v>2</v>
      </c>
      <c r="O58" s="49" t="s">
        <v>338</v>
      </c>
      <c r="P58" s="118" t="s">
        <v>120</v>
      </c>
      <c r="Q58" s="54"/>
      <c r="R58" s="54"/>
      <c r="S58" s="54"/>
      <c r="T58" s="54"/>
      <c r="U58" s="3"/>
      <c r="V58" s="54"/>
    </row>
    <row r="59" spans="1:22" s="19" customFormat="1" ht="24.75" customHeight="1">
      <c r="A59" s="18"/>
      <c r="B59" s="4">
        <v>54</v>
      </c>
      <c r="C59" s="55" t="s">
        <v>375</v>
      </c>
      <c r="D59" s="49">
        <v>55</v>
      </c>
      <c r="E59" s="49">
        <v>9</v>
      </c>
      <c r="F59" s="49">
        <v>90</v>
      </c>
      <c r="G59" s="49">
        <v>33</v>
      </c>
      <c r="H59" s="49">
        <v>1</v>
      </c>
      <c r="I59" s="49">
        <v>2359</v>
      </c>
      <c r="J59" s="3" t="str">
        <f t="shared" si="1"/>
        <v>55 - 9 - 90 - 33 - 1 - 2359</v>
      </c>
      <c r="K59" s="49" t="s">
        <v>159</v>
      </c>
      <c r="L59" s="49" t="s">
        <v>234</v>
      </c>
      <c r="M59" s="52" t="s">
        <v>283</v>
      </c>
      <c r="N59" s="49">
        <v>6</v>
      </c>
      <c r="O59" s="49" t="s">
        <v>338</v>
      </c>
      <c r="P59" s="118" t="s">
        <v>120</v>
      </c>
      <c r="Q59" s="54"/>
      <c r="R59" s="54"/>
      <c r="S59" s="54"/>
      <c r="T59" s="54"/>
      <c r="U59" s="3"/>
      <c r="V59" s="54"/>
    </row>
    <row r="60" spans="1:22" s="19" customFormat="1" ht="24.75" customHeight="1">
      <c r="A60" s="18"/>
      <c r="B60" s="4">
        <v>55</v>
      </c>
      <c r="C60" s="55" t="s">
        <v>340</v>
      </c>
      <c r="D60" s="49">
        <v>55</v>
      </c>
      <c r="E60" s="49">
        <v>9</v>
      </c>
      <c r="F60" s="49">
        <v>90</v>
      </c>
      <c r="G60" s="49">
        <v>33</v>
      </c>
      <c r="H60" s="49">
        <v>1</v>
      </c>
      <c r="I60" s="49">
        <v>2360</v>
      </c>
      <c r="J60" s="3" t="str">
        <f t="shared" si="1"/>
        <v>55 - 9 - 90 - 33 - 1 - 2360</v>
      </c>
      <c r="K60" s="49" t="s">
        <v>159</v>
      </c>
      <c r="L60" s="49" t="s">
        <v>234</v>
      </c>
      <c r="M60" s="52" t="s">
        <v>279</v>
      </c>
      <c r="N60" s="49">
        <v>4</v>
      </c>
      <c r="O60" s="49" t="s">
        <v>338</v>
      </c>
      <c r="P60" s="118" t="s">
        <v>120</v>
      </c>
      <c r="Q60" s="54"/>
      <c r="R60" s="54"/>
      <c r="S60" s="54"/>
      <c r="T60" s="54"/>
      <c r="U60" s="3"/>
      <c r="V60" s="54"/>
    </row>
    <row r="61" spans="1:22" s="19" customFormat="1" ht="24.75" customHeight="1">
      <c r="A61" s="18"/>
      <c r="B61" s="4">
        <v>56</v>
      </c>
      <c r="C61" s="55" t="s">
        <v>341</v>
      </c>
      <c r="D61" s="49">
        <v>55</v>
      </c>
      <c r="E61" s="49">
        <v>9</v>
      </c>
      <c r="F61" s="49">
        <v>90</v>
      </c>
      <c r="G61" s="49">
        <v>33</v>
      </c>
      <c r="H61" s="49">
        <v>1</v>
      </c>
      <c r="I61" s="49">
        <v>2361</v>
      </c>
      <c r="J61" s="3" t="str">
        <f t="shared" si="1"/>
        <v>55 - 9 - 90 - 33 - 1 - 2361</v>
      </c>
      <c r="K61" s="49" t="s">
        <v>159</v>
      </c>
      <c r="L61" s="49" t="s">
        <v>234</v>
      </c>
      <c r="M61" s="104">
        <v>66</v>
      </c>
      <c r="N61" s="49">
        <v>4</v>
      </c>
      <c r="O61" s="49" t="s">
        <v>342</v>
      </c>
      <c r="P61" s="118" t="s">
        <v>120</v>
      </c>
      <c r="Q61" s="54"/>
      <c r="R61" s="54"/>
      <c r="S61" s="54"/>
      <c r="T61" s="54"/>
      <c r="U61" s="3"/>
      <c r="V61" s="54"/>
    </row>
    <row r="62" spans="1:22" s="19" customFormat="1" ht="24.75" customHeight="1">
      <c r="A62" s="18"/>
      <c r="B62" s="4">
        <v>57</v>
      </c>
      <c r="C62" s="55" t="s">
        <v>343</v>
      </c>
      <c r="D62" s="49">
        <v>55</v>
      </c>
      <c r="E62" s="49">
        <v>9</v>
      </c>
      <c r="F62" s="49">
        <v>90</v>
      </c>
      <c r="G62" s="49">
        <v>33</v>
      </c>
      <c r="H62" s="49">
        <v>1</v>
      </c>
      <c r="I62" s="49">
        <v>2362</v>
      </c>
      <c r="J62" s="3" t="str">
        <f t="shared" si="1"/>
        <v>55 - 9 - 90 - 33 - 1 - 2362</v>
      </c>
      <c r="K62" s="49" t="s">
        <v>159</v>
      </c>
      <c r="L62" s="49" t="s">
        <v>234</v>
      </c>
      <c r="M62" s="52" t="s">
        <v>241</v>
      </c>
      <c r="N62" s="49">
        <v>3</v>
      </c>
      <c r="O62" s="49" t="s">
        <v>344</v>
      </c>
      <c r="P62" s="118" t="s">
        <v>120</v>
      </c>
      <c r="Q62" s="54"/>
      <c r="R62" s="54"/>
      <c r="S62" s="54"/>
      <c r="T62" s="54"/>
      <c r="U62" s="3"/>
      <c r="V62" s="54"/>
    </row>
    <row r="63" spans="1:22" s="19" customFormat="1" ht="24.75" customHeight="1">
      <c r="A63" s="18"/>
      <c r="B63" s="4">
        <v>58</v>
      </c>
      <c r="C63" s="55" t="s">
        <v>345</v>
      </c>
      <c r="D63" s="49">
        <v>55</v>
      </c>
      <c r="E63" s="49">
        <v>9</v>
      </c>
      <c r="F63" s="49">
        <v>90</v>
      </c>
      <c r="G63" s="49">
        <v>33</v>
      </c>
      <c r="H63" s="49">
        <v>1</v>
      </c>
      <c r="I63" s="49">
        <v>2363</v>
      </c>
      <c r="J63" s="3" t="str">
        <f t="shared" si="1"/>
        <v>55 - 9 - 90 - 33 - 1 - 2363</v>
      </c>
      <c r="K63" s="49" t="s">
        <v>159</v>
      </c>
      <c r="L63" s="49" t="s">
        <v>234</v>
      </c>
      <c r="M63" s="52" t="s">
        <v>346</v>
      </c>
      <c r="N63" s="49">
        <v>5</v>
      </c>
      <c r="O63" s="49" t="s">
        <v>347</v>
      </c>
      <c r="P63" s="49" t="s">
        <v>120</v>
      </c>
      <c r="Q63" s="54"/>
      <c r="R63" s="54"/>
      <c r="S63" s="54"/>
      <c r="T63" s="54"/>
      <c r="U63" s="3"/>
      <c r="V63" s="54"/>
    </row>
    <row r="64" spans="1:22" s="19" customFormat="1" ht="24.75" customHeight="1">
      <c r="A64" s="18"/>
      <c r="B64" s="4">
        <v>59</v>
      </c>
      <c r="C64" s="55" t="s">
        <v>349</v>
      </c>
      <c r="D64" s="49">
        <v>55</v>
      </c>
      <c r="E64" s="49">
        <v>9</v>
      </c>
      <c r="F64" s="49">
        <v>90</v>
      </c>
      <c r="G64" s="49">
        <v>33</v>
      </c>
      <c r="H64" s="49">
        <v>1</v>
      </c>
      <c r="I64" s="49">
        <v>2364</v>
      </c>
      <c r="J64" s="3" t="str">
        <f t="shared" si="1"/>
        <v>55 - 9 - 90 - 33 - 1 - 2364</v>
      </c>
      <c r="K64" s="49" t="s">
        <v>159</v>
      </c>
      <c r="L64" s="49" t="s">
        <v>234</v>
      </c>
      <c r="M64" s="52" t="s">
        <v>213</v>
      </c>
      <c r="N64" s="49">
        <v>1</v>
      </c>
      <c r="O64" s="49" t="s">
        <v>348</v>
      </c>
      <c r="P64" s="49" t="s">
        <v>120</v>
      </c>
      <c r="Q64" s="54"/>
      <c r="R64" s="54"/>
      <c r="S64" s="54"/>
      <c r="T64" s="54"/>
      <c r="U64" s="3"/>
      <c r="V64" s="54"/>
    </row>
    <row r="65" spans="1:22" s="19" customFormat="1" ht="24.75" customHeight="1">
      <c r="A65" s="18"/>
      <c r="B65" s="4">
        <v>60</v>
      </c>
      <c r="C65" s="55" t="s">
        <v>350</v>
      </c>
      <c r="D65" s="49">
        <v>55</v>
      </c>
      <c r="E65" s="49">
        <v>9</v>
      </c>
      <c r="F65" s="49">
        <v>90</v>
      </c>
      <c r="G65" s="49">
        <v>33</v>
      </c>
      <c r="H65" s="49">
        <v>1</v>
      </c>
      <c r="I65" s="49">
        <v>2365</v>
      </c>
      <c r="J65" s="3" t="str">
        <f t="shared" si="1"/>
        <v>55 - 9 - 90 - 33 - 1 - 2365</v>
      </c>
      <c r="K65" s="49" t="s">
        <v>159</v>
      </c>
      <c r="L65" s="49" t="s">
        <v>234</v>
      </c>
      <c r="M65" s="104">
        <v>32</v>
      </c>
      <c r="N65" s="49">
        <v>3</v>
      </c>
      <c r="O65" s="49" t="s">
        <v>348</v>
      </c>
      <c r="P65" s="49" t="s">
        <v>120</v>
      </c>
      <c r="Q65" s="54"/>
      <c r="R65" s="54"/>
      <c r="S65" s="54"/>
      <c r="T65" s="54"/>
      <c r="U65" s="3"/>
      <c r="V65" s="54"/>
    </row>
    <row r="66" spans="1:22" s="19" customFormat="1" ht="24.75" customHeight="1">
      <c r="A66" s="18"/>
      <c r="B66" s="4">
        <v>61</v>
      </c>
      <c r="C66" s="55" t="s">
        <v>351</v>
      </c>
      <c r="D66" s="49">
        <v>55</v>
      </c>
      <c r="E66" s="49">
        <v>9</v>
      </c>
      <c r="F66" s="49">
        <v>90</v>
      </c>
      <c r="G66" s="49">
        <v>33</v>
      </c>
      <c r="H66" s="49">
        <v>1</v>
      </c>
      <c r="I66" s="49">
        <v>2366</v>
      </c>
      <c r="J66" s="3" t="str">
        <f t="shared" si="1"/>
        <v>55 - 9 - 90 - 33 - 1 - 2366</v>
      </c>
      <c r="K66" s="49" t="s">
        <v>159</v>
      </c>
      <c r="L66" s="49" t="s">
        <v>234</v>
      </c>
      <c r="M66" s="104">
        <v>103</v>
      </c>
      <c r="N66" s="49">
        <v>8</v>
      </c>
      <c r="O66" s="49" t="s">
        <v>348</v>
      </c>
      <c r="P66" s="49" t="s">
        <v>120</v>
      </c>
      <c r="Q66" s="54"/>
      <c r="R66" s="54"/>
      <c r="S66" s="54"/>
      <c r="T66" s="54"/>
      <c r="U66" s="3"/>
      <c r="V66" s="54"/>
    </row>
    <row r="67" spans="1:22" s="19" customFormat="1" ht="24.75" customHeight="1">
      <c r="A67" s="18"/>
      <c r="B67" s="4">
        <v>62</v>
      </c>
      <c r="C67" s="55" t="s">
        <v>352</v>
      </c>
      <c r="D67" s="49">
        <v>55</v>
      </c>
      <c r="E67" s="49">
        <v>9</v>
      </c>
      <c r="F67" s="49">
        <v>90</v>
      </c>
      <c r="G67" s="49">
        <v>33</v>
      </c>
      <c r="H67" s="49">
        <v>1</v>
      </c>
      <c r="I67" s="49">
        <v>2367</v>
      </c>
      <c r="J67" s="3" t="str">
        <f t="shared" si="1"/>
        <v>55 - 9 - 90 - 33 - 1 - 2367</v>
      </c>
      <c r="K67" s="49" t="s">
        <v>159</v>
      </c>
      <c r="L67" s="49" t="s">
        <v>234</v>
      </c>
      <c r="M67" s="52" t="s">
        <v>198</v>
      </c>
      <c r="N67" s="49">
        <v>4</v>
      </c>
      <c r="O67" s="49" t="s">
        <v>199</v>
      </c>
      <c r="P67" s="49" t="s">
        <v>120</v>
      </c>
      <c r="Q67" s="54"/>
      <c r="R67" s="54"/>
      <c r="S67" s="54"/>
      <c r="T67" s="54"/>
      <c r="U67" s="3"/>
      <c r="V67" s="54"/>
    </row>
    <row r="68" spans="1:22" s="19" customFormat="1" ht="24.75" customHeight="1">
      <c r="A68" s="18"/>
      <c r="B68" s="4">
        <v>63</v>
      </c>
      <c r="C68" s="55" t="s">
        <v>353</v>
      </c>
      <c r="D68" s="49">
        <v>55</v>
      </c>
      <c r="E68" s="49">
        <v>9</v>
      </c>
      <c r="F68" s="49">
        <v>90</v>
      </c>
      <c r="G68" s="49">
        <v>33</v>
      </c>
      <c r="H68" s="49">
        <v>1</v>
      </c>
      <c r="I68" s="49">
        <v>2368</v>
      </c>
      <c r="J68" s="3" t="str">
        <f t="shared" si="1"/>
        <v>55 - 9 - 90 - 33 - 1 - 2368</v>
      </c>
      <c r="K68" s="49" t="s">
        <v>159</v>
      </c>
      <c r="L68" s="49" t="s">
        <v>234</v>
      </c>
      <c r="M68" s="104">
        <v>70</v>
      </c>
      <c r="N68" s="49">
        <v>6</v>
      </c>
      <c r="O68" s="49" t="s">
        <v>354</v>
      </c>
      <c r="P68" s="49" t="s">
        <v>120</v>
      </c>
      <c r="Q68" s="54"/>
      <c r="R68" s="54"/>
      <c r="S68" s="54"/>
      <c r="T68" s="54"/>
      <c r="U68" s="3"/>
      <c r="V68" s="54"/>
    </row>
    <row r="69" spans="1:22" s="19" customFormat="1" ht="24.75" customHeight="1">
      <c r="A69" s="18"/>
      <c r="B69" s="4">
        <v>64</v>
      </c>
      <c r="C69" s="55" t="s">
        <v>355</v>
      </c>
      <c r="D69" s="49">
        <v>55</v>
      </c>
      <c r="E69" s="49">
        <v>9</v>
      </c>
      <c r="F69" s="49">
        <v>90</v>
      </c>
      <c r="G69" s="49">
        <v>33</v>
      </c>
      <c r="H69" s="49">
        <v>1</v>
      </c>
      <c r="I69" s="49">
        <v>2369</v>
      </c>
      <c r="J69" s="3" t="str">
        <f t="shared" si="1"/>
        <v>55 - 9 - 90 - 33 - 1 - 2369</v>
      </c>
      <c r="K69" s="49" t="s">
        <v>159</v>
      </c>
      <c r="L69" s="49" t="s">
        <v>234</v>
      </c>
      <c r="M69" s="104">
        <v>56</v>
      </c>
      <c r="N69" s="49">
        <v>6</v>
      </c>
      <c r="O69" s="49" t="s">
        <v>356</v>
      </c>
      <c r="P69" s="49" t="s">
        <v>120</v>
      </c>
      <c r="Q69" s="54"/>
      <c r="R69" s="54"/>
      <c r="S69" s="54"/>
      <c r="T69" s="54"/>
      <c r="U69" s="3"/>
      <c r="V69" s="54"/>
    </row>
    <row r="70" spans="1:22" s="19" customFormat="1" ht="24.75" customHeight="1">
      <c r="A70" s="18"/>
      <c r="B70" s="4">
        <v>65</v>
      </c>
      <c r="C70" s="55" t="s">
        <v>357</v>
      </c>
      <c r="D70" s="49">
        <v>55</v>
      </c>
      <c r="E70" s="49">
        <v>9</v>
      </c>
      <c r="F70" s="49">
        <v>90</v>
      </c>
      <c r="G70" s="49">
        <v>33</v>
      </c>
      <c r="H70" s="49">
        <v>1</v>
      </c>
      <c r="I70" s="49">
        <v>2370</v>
      </c>
      <c r="J70" s="3" t="str">
        <f aca="true" t="shared" si="2" ref="J70:J81">D70&amp;" - "&amp;E70&amp;" - "&amp;F70&amp;" - "&amp;G70&amp;" - "&amp;H70&amp;" - "&amp;I70</f>
        <v>55 - 9 - 90 - 33 - 1 - 2370</v>
      </c>
      <c r="K70" s="49" t="s">
        <v>159</v>
      </c>
      <c r="L70" s="49" t="s">
        <v>234</v>
      </c>
      <c r="M70" s="104">
        <v>41</v>
      </c>
      <c r="N70" s="49">
        <v>7</v>
      </c>
      <c r="O70" s="49" t="s">
        <v>356</v>
      </c>
      <c r="P70" s="49" t="s">
        <v>120</v>
      </c>
      <c r="Q70" s="54"/>
      <c r="R70" s="54"/>
      <c r="S70" s="54"/>
      <c r="T70" s="54"/>
      <c r="U70" s="3"/>
      <c r="V70" s="54"/>
    </row>
    <row r="71" spans="1:22" s="19" customFormat="1" ht="24.75" customHeight="1">
      <c r="A71" s="18"/>
      <c r="B71" s="4">
        <v>66</v>
      </c>
      <c r="C71" s="51" t="s">
        <v>577</v>
      </c>
      <c r="D71" s="4">
        <v>55</v>
      </c>
      <c r="E71" s="4">
        <v>9</v>
      </c>
      <c r="F71" s="4">
        <v>90</v>
      </c>
      <c r="G71" s="4">
        <v>33</v>
      </c>
      <c r="H71" s="4">
        <v>1</v>
      </c>
      <c r="I71" s="4">
        <v>3743</v>
      </c>
      <c r="J71" s="14" t="str">
        <f t="shared" si="2"/>
        <v>55 - 9 - 90 - 33 - 1 - 3743</v>
      </c>
      <c r="K71" s="4" t="s">
        <v>159</v>
      </c>
      <c r="L71" s="4" t="s">
        <v>234</v>
      </c>
      <c r="M71" s="3">
        <v>9</v>
      </c>
      <c r="N71" s="3">
        <v>5</v>
      </c>
      <c r="O71" s="4" t="s">
        <v>348</v>
      </c>
      <c r="P71" s="4" t="s">
        <v>120</v>
      </c>
      <c r="Q71" s="54"/>
      <c r="R71" s="54"/>
      <c r="S71" s="54"/>
      <c r="T71" s="54"/>
      <c r="U71" s="3"/>
      <c r="V71" s="54"/>
    </row>
    <row r="72" spans="1:22" s="19" customFormat="1" ht="24.75" customHeight="1">
      <c r="A72" s="18"/>
      <c r="B72" s="4">
        <v>67</v>
      </c>
      <c r="C72" s="39" t="s">
        <v>680</v>
      </c>
      <c r="D72" s="4">
        <v>57</v>
      </c>
      <c r="E72" s="4">
        <v>9</v>
      </c>
      <c r="F72" s="4">
        <v>90</v>
      </c>
      <c r="G72" s="4">
        <v>33</v>
      </c>
      <c r="H72" s="4">
        <v>1</v>
      </c>
      <c r="I72" s="4">
        <v>4385</v>
      </c>
      <c r="J72" s="14" t="str">
        <f t="shared" si="2"/>
        <v>57 - 9 - 90 - 33 - 1 - 4385</v>
      </c>
      <c r="K72" s="4" t="s">
        <v>159</v>
      </c>
      <c r="L72" s="4" t="s">
        <v>234</v>
      </c>
      <c r="M72" s="103">
        <v>14</v>
      </c>
      <c r="N72" s="4">
        <v>6</v>
      </c>
      <c r="O72" s="4" t="s">
        <v>348</v>
      </c>
      <c r="P72" s="4" t="s">
        <v>120</v>
      </c>
      <c r="Q72" s="54"/>
      <c r="R72" s="54"/>
      <c r="S72" s="54"/>
      <c r="T72" s="54"/>
      <c r="U72" s="3"/>
      <c r="V72" s="54"/>
    </row>
    <row r="73" spans="1:22" s="19" customFormat="1" ht="24.75" customHeight="1">
      <c r="A73" s="18"/>
      <c r="B73" s="4">
        <v>68</v>
      </c>
      <c r="C73" s="39" t="s">
        <v>593</v>
      </c>
      <c r="D73" s="4">
        <v>56</v>
      </c>
      <c r="E73" s="4">
        <v>9</v>
      </c>
      <c r="F73" s="4">
        <v>90</v>
      </c>
      <c r="G73" s="4">
        <v>33</v>
      </c>
      <c r="H73" s="4">
        <v>1</v>
      </c>
      <c r="I73" s="4">
        <v>3878</v>
      </c>
      <c r="J73" s="14" t="str">
        <f t="shared" si="2"/>
        <v>56 - 9 - 90 - 33 - 1 - 3878</v>
      </c>
      <c r="K73" s="4" t="s">
        <v>159</v>
      </c>
      <c r="L73" s="4" t="s">
        <v>234</v>
      </c>
      <c r="M73" s="37" t="s">
        <v>229</v>
      </c>
      <c r="N73" s="4">
        <v>1</v>
      </c>
      <c r="O73" s="4" t="s">
        <v>123</v>
      </c>
      <c r="P73" s="4" t="s">
        <v>123</v>
      </c>
      <c r="Q73" s="54"/>
      <c r="R73" s="54"/>
      <c r="S73" s="54"/>
      <c r="T73" s="54"/>
      <c r="U73" s="3"/>
      <c r="V73" s="54"/>
    </row>
    <row r="74" spans="1:22" s="19" customFormat="1" ht="24.75" customHeight="1">
      <c r="A74" s="18"/>
      <c r="B74" s="4">
        <v>69</v>
      </c>
      <c r="C74" s="39" t="s">
        <v>594</v>
      </c>
      <c r="D74" s="4">
        <v>56</v>
      </c>
      <c r="E74" s="4">
        <v>9</v>
      </c>
      <c r="F74" s="4">
        <v>90</v>
      </c>
      <c r="G74" s="4">
        <v>33</v>
      </c>
      <c r="H74" s="4">
        <v>1</v>
      </c>
      <c r="I74" s="4">
        <v>3879</v>
      </c>
      <c r="J74" s="14" t="str">
        <f t="shared" si="2"/>
        <v>56 - 9 - 90 - 33 - 1 - 3879</v>
      </c>
      <c r="K74" s="4" t="s">
        <v>159</v>
      </c>
      <c r="L74" s="4" t="s">
        <v>234</v>
      </c>
      <c r="M74" s="37" t="s">
        <v>432</v>
      </c>
      <c r="N74" s="4">
        <v>3</v>
      </c>
      <c r="O74" s="4" t="s">
        <v>433</v>
      </c>
      <c r="P74" s="4" t="s">
        <v>123</v>
      </c>
      <c r="Q74" s="54"/>
      <c r="R74" s="54"/>
      <c r="S74" s="54"/>
      <c r="T74" s="54"/>
      <c r="U74" s="3"/>
      <c r="V74" s="54"/>
    </row>
    <row r="75" spans="1:22" s="19" customFormat="1" ht="24.75" customHeight="1">
      <c r="A75" s="41"/>
      <c r="B75" s="4">
        <v>70</v>
      </c>
      <c r="C75" s="39" t="s">
        <v>595</v>
      </c>
      <c r="D75" s="4">
        <v>56</v>
      </c>
      <c r="E75" s="4">
        <v>9</v>
      </c>
      <c r="F75" s="4">
        <v>90</v>
      </c>
      <c r="G75" s="4">
        <v>33</v>
      </c>
      <c r="H75" s="4">
        <v>1</v>
      </c>
      <c r="I75" s="4">
        <v>3880</v>
      </c>
      <c r="J75" s="14" t="str">
        <f t="shared" si="2"/>
        <v>56 - 9 - 90 - 33 - 1 - 3880</v>
      </c>
      <c r="K75" s="4" t="s">
        <v>159</v>
      </c>
      <c r="L75" s="4" t="s">
        <v>234</v>
      </c>
      <c r="M75" s="37" t="s">
        <v>212</v>
      </c>
      <c r="N75" s="4">
        <v>3</v>
      </c>
      <c r="O75" s="4" t="s">
        <v>531</v>
      </c>
      <c r="P75" s="4" t="s">
        <v>123</v>
      </c>
      <c r="Q75" s="51"/>
      <c r="R75" s="51"/>
      <c r="S75" s="51"/>
      <c r="T75" s="51"/>
      <c r="U75" s="4"/>
      <c r="V75" s="51"/>
    </row>
    <row r="76" spans="2:58" ht="21">
      <c r="B76" s="4">
        <v>71</v>
      </c>
      <c r="C76" s="39" t="s">
        <v>697</v>
      </c>
      <c r="D76" s="4">
        <v>57</v>
      </c>
      <c r="E76" s="4">
        <v>9</v>
      </c>
      <c r="F76" s="4">
        <v>90</v>
      </c>
      <c r="G76" s="4">
        <v>33</v>
      </c>
      <c r="H76" s="4">
        <v>1</v>
      </c>
      <c r="I76" s="4">
        <v>4711</v>
      </c>
      <c r="J76" s="14" t="str">
        <f t="shared" si="2"/>
        <v>57 - 9 - 90 - 33 - 1 - 4711</v>
      </c>
      <c r="K76" s="4" t="s">
        <v>159</v>
      </c>
      <c r="L76" s="4" t="s">
        <v>688</v>
      </c>
      <c r="M76" s="37" t="s">
        <v>698</v>
      </c>
      <c r="N76" s="4">
        <v>7</v>
      </c>
      <c r="O76" s="4" t="s">
        <v>123</v>
      </c>
      <c r="P76" s="4" t="s">
        <v>123</v>
      </c>
      <c r="Q76" s="51"/>
      <c r="R76" s="51"/>
      <c r="S76" s="51"/>
      <c r="T76" s="51"/>
      <c r="U76" s="4"/>
      <c r="V76" s="51"/>
      <c r="BC76" s="18"/>
      <c r="BD76" s="18"/>
      <c r="BE76" s="18"/>
      <c r="BF76" s="18"/>
    </row>
    <row r="77" spans="2:22" ht="21">
      <c r="B77" s="4">
        <v>72</v>
      </c>
      <c r="C77" s="39" t="s">
        <v>699</v>
      </c>
      <c r="D77" s="4">
        <v>57</v>
      </c>
      <c r="E77" s="4">
        <v>9</v>
      </c>
      <c r="F77" s="4">
        <v>90</v>
      </c>
      <c r="G77" s="4">
        <v>33</v>
      </c>
      <c r="H77" s="4">
        <v>1</v>
      </c>
      <c r="I77" s="4">
        <v>4712</v>
      </c>
      <c r="J77" s="14" t="str">
        <f t="shared" si="2"/>
        <v>57 - 9 - 90 - 33 - 1 - 4712</v>
      </c>
      <c r="K77" s="4" t="s">
        <v>159</v>
      </c>
      <c r="L77" s="4" t="s">
        <v>688</v>
      </c>
      <c r="M77" s="37" t="s">
        <v>182</v>
      </c>
      <c r="N77" s="4">
        <v>6</v>
      </c>
      <c r="O77" s="4" t="s">
        <v>320</v>
      </c>
      <c r="P77" s="4" t="s">
        <v>123</v>
      </c>
      <c r="Q77" s="51"/>
      <c r="R77" s="51"/>
      <c r="S77" s="51"/>
      <c r="T77" s="51"/>
      <c r="U77" s="4"/>
      <c r="V77" s="51"/>
    </row>
    <row r="78" spans="2:22" ht="21">
      <c r="B78" s="4">
        <v>73</v>
      </c>
      <c r="C78" s="39" t="s">
        <v>700</v>
      </c>
      <c r="D78" s="4">
        <v>57</v>
      </c>
      <c r="E78" s="4">
        <v>9</v>
      </c>
      <c r="F78" s="4">
        <v>90</v>
      </c>
      <c r="G78" s="4">
        <v>33</v>
      </c>
      <c r="H78" s="4">
        <v>1</v>
      </c>
      <c r="I78" s="4">
        <v>4713</v>
      </c>
      <c r="J78" s="14" t="str">
        <f t="shared" si="2"/>
        <v>57 - 9 - 90 - 33 - 1 - 4713</v>
      </c>
      <c r="K78" s="4" t="s">
        <v>159</v>
      </c>
      <c r="L78" s="4" t="s">
        <v>688</v>
      </c>
      <c r="M78" s="37" t="s">
        <v>197</v>
      </c>
      <c r="N78" s="4">
        <v>9</v>
      </c>
      <c r="O78" s="4" t="s">
        <v>123</v>
      </c>
      <c r="P78" s="4" t="s">
        <v>123</v>
      </c>
      <c r="Q78" s="51"/>
      <c r="R78" s="51"/>
      <c r="S78" s="51"/>
      <c r="T78" s="51"/>
      <c r="U78" s="4"/>
      <c r="V78" s="51"/>
    </row>
    <row r="79" spans="2:22" ht="21">
      <c r="B79" s="4">
        <v>74</v>
      </c>
      <c r="C79" s="51" t="s">
        <v>572</v>
      </c>
      <c r="D79" s="4">
        <v>55</v>
      </c>
      <c r="E79" s="4">
        <v>9</v>
      </c>
      <c r="F79" s="4">
        <v>90</v>
      </c>
      <c r="G79" s="4">
        <v>33</v>
      </c>
      <c r="H79" s="4">
        <v>1</v>
      </c>
      <c r="I79" s="4">
        <v>3739</v>
      </c>
      <c r="J79" s="14" t="str">
        <f t="shared" si="2"/>
        <v>55 - 9 - 90 - 33 - 1 - 3739</v>
      </c>
      <c r="K79" s="4" t="s">
        <v>159</v>
      </c>
      <c r="L79" s="4" t="s">
        <v>234</v>
      </c>
      <c r="M79" s="3">
        <v>85</v>
      </c>
      <c r="N79" s="4">
        <v>5</v>
      </c>
      <c r="O79" s="4" t="s">
        <v>573</v>
      </c>
      <c r="P79" s="4" t="s">
        <v>126</v>
      </c>
      <c r="Q79" s="51"/>
      <c r="R79" s="51"/>
      <c r="S79" s="51"/>
      <c r="T79" s="51"/>
      <c r="U79" s="4"/>
      <c r="V79" s="51"/>
    </row>
    <row r="80" spans="2:22" ht="21">
      <c r="B80" s="4">
        <v>75</v>
      </c>
      <c r="C80" s="39" t="s">
        <v>695</v>
      </c>
      <c r="D80" s="4">
        <v>57</v>
      </c>
      <c r="E80" s="4">
        <v>9</v>
      </c>
      <c r="F80" s="4">
        <v>90</v>
      </c>
      <c r="G80" s="4">
        <v>39</v>
      </c>
      <c r="H80" s="4">
        <v>1</v>
      </c>
      <c r="I80" s="4">
        <v>4710</v>
      </c>
      <c r="J80" s="14" t="str">
        <f t="shared" si="2"/>
        <v>57 - 9 - 90 - 39 - 1 - 4710</v>
      </c>
      <c r="K80" s="4" t="s">
        <v>696</v>
      </c>
      <c r="L80" s="4" t="s">
        <v>688</v>
      </c>
      <c r="M80" s="37" t="s">
        <v>209</v>
      </c>
      <c r="N80" s="4">
        <v>1</v>
      </c>
      <c r="O80" s="4" t="s">
        <v>328</v>
      </c>
      <c r="P80" s="4" t="s">
        <v>123</v>
      </c>
      <c r="Q80" s="51"/>
      <c r="R80" s="51"/>
      <c r="S80" s="51"/>
      <c r="T80" s="51"/>
      <c r="U80" s="4"/>
      <c r="V80" s="51"/>
    </row>
    <row r="81" spans="2:22" ht="21">
      <c r="B81" s="4">
        <v>76</v>
      </c>
      <c r="C81" s="39" t="s">
        <v>692</v>
      </c>
      <c r="D81" s="4">
        <v>57</v>
      </c>
      <c r="E81" s="4">
        <v>9</v>
      </c>
      <c r="F81" s="4">
        <v>90</v>
      </c>
      <c r="G81" s="4">
        <v>38</v>
      </c>
      <c r="H81" s="4">
        <v>1</v>
      </c>
      <c r="I81" s="4">
        <v>4475</v>
      </c>
      <c r="J81" s="14" t="str">
        <f t="shared" si="2"/>
        <v>57 - 9 - 90 - 38 - 1 - 4475</v>
      </c>
      <c r="K81" s="4" t="s">
        <v>693</v>
      </c>
      <c r="L81" s="4" t="s">
        <v>688</v>
      </c>
      <c r="M81" s="37" t="s">
        <v>184</v>
      </c>
      <c r="N81" s="4">
        <v>2</v>
      </c>
      <c r="O81" s="4" t="s">
        <v>694</v>
      </c>
      <c r="P81" s="4" t="s">
        <v>126</v>
      </c>
      <c r="Q81" s="51"/>
      <c r="R81" s="51"/>
      <c r="S81" s="51"/>
      <c r="T81" s="51"/>
      <c r="U81" s="4"/>
      <c r="V81" s="51"/>
    </row>
  </sheetData>
  <sheetProtection/>
  <mergeCells count="17">
    <mergeCell ref="V3:V4"/>
    <mergeCell ref="I3:I4"/>
    <mergeCell ref="J3:J4"/>
    <mergeCell ref="K3:K4"/>
    <mergeCell ref="M3:P3"/>
    <mergeCell ref="Q3:S3"/>
    <mergeCell ref="T3:U3"/>
    <mergeCell ref="A1:V1"/>
    <mergeCell ref="B2:V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6" right="0.15" top="0.22" bottom="0.16" header="0.16" footer="0.16"/>
  <pageSetup horizontalDpi="600" verticalDpi="600" orientation="landscape" paperSize="9" scale="51" r:id="rId1"/>
  <colBreaks count="1" manualBreakCount="1">
    <brk id="16" max="65535" man="1"/>
  </colBreaks>
  <ignoredErrors>
    <ignoredError sqref="M77:M78 M80 G23:I23 G25:I2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F10"/>
  <sheetViews>
    <sheetView zoomScalePageLayoutView="0" workbookViewId="0" topLeftCell="A1">
      <pane xSplit="2" ySplit="4" topLeftCell="L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X9" sqref="X9"/>
    </sheetView>
  </sheetViews>
  <sheetFormatPr defaultColWidth="9.140625" defaultRowHeight="15"/>
  <cols>
    <col min="1" max="1" width="6.7109375" style="41" hidden="1" customWidth="1"/>
    <col min="2" max="2" width="4.7109375" style="38" customWidth="1"/>
    <col min="3" max="3" width="43.00390625" style="45" bestFit="1" customWidth="1"/>
    <col min="4" max="6" width="6.421875" style="41" bestFit="1" customWidth="1"/>
    <col min="7" max="7" width="6.421875" style="41" customWidth="1"/>
    <col min="8" max="8" width="5.57421875" style="41" customWidth="1"/>
    <col min="9" max="9" width="6.57421875" style="41" customWidth="1"/>
    <col min="10" max="10" width="22.57421875" style="60" bestFit="1" customWidth="1"/>
    <col min="11" max="11" width="10.00390625" style="42" customWidth="1"/>
    <col min="12" max="12" width="11.7109375" style="42" customWidth="1"/>
    <col min="13" max="13" width="12.421875" style="61" bestFit="1" customWidth="1"/>
    <col min="14" max="14" width="4.28125" style="62" bestFit="1" customWidth="1"/>
    <col min="15" max="15" width="10.57421875" style="60" bestFit="1" customWidth="1"/>
    <col min="16" max="16" width="10.140625" style="60" bestFit="1" customWidth="1"/>
    <col min="17" max="17" width="20.421875" style="19" bestFit="1" customWidth="1"/>
    <col min="18" max="18" width="5.8515625" style="19" bestFit="1" customWidth="1"/>
    <col min="19" max="19" width="16.57421875" style="19" customWidth="1"/>
    <col min="20" max="20" width="14.28125" style="19" customWidth="1"/>
    <col min="21" max="21" width="11.00390625" style="38" customWidth="1"/>
    <col min="22" max="22" width="16.421875" style="19" bestFit="1" customWidth="1"/>
    <col min="23" max="58" width="9.140625" style="19" customWidth="1"/>
    <col min="59" max="16384" width="9.140625" style="18" customWidth="1"/>
  </cols>
  <sheetData>
    <row r="1" spans="1:58" s="17" customFormat="1" ht="28.5">
      <c r="A1" s="148" t="s">
        <v>231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</row>
    <row r="2" spans="1:58" s="17" customFormat="1" ht="28.5">
      <c r="A2" s="74"/>
      <c r="B2" s="147" t="s">
        <v>667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</row>
    <row r="3" spans="1:58" s="10" customFormat="1" ht="42.75" customHeight="1">
      <c r="A3" s="143" t="s">
        <v>598</v>
      </c>
      <c r="B3" s="145" t="s">
        <v>0</v>
      </c>
      <c r="C3" s="146" t="s">
        <v>4</v>
      </c>
      <c r="D3" s="139" t="s">
        <v>600</v>
      </c>
      <c r="E3" s="139" t="s">
        <v>596</v>
      </c>
      <c r="F3" s="139" t="s">
        <v>601</v>
      </c>
      <c r="G3" s="139" t="s">
        <v>602</v>
      </c>
      <c r="H3" s="139" t="s">
        <v>232</v>
      </c>
      <c r="I3" s="139" t="s">
        <v>597</v>
      </c>
      <c r="J3" s="141" t="s">
        <v>3</v>
      </c>
      <c r="K3" s="142" t="s">
        <v>162</v>
      </c>
      <c r="L3" s="88" t="s">
        <v>232</v>
      </c>
      <c r="M3" s="153" t="s">
        <v>233</v>
      </c>
      <c r="N3" s="153"/>
      <c r="O3" s="153"/>
      <c r="P3" s="153"/>
      <c r="Q3" s="152" t="s">
        <v>609</v>
      </c>
      <c r="R3" s="152"/>
      <c r="S3" s="152"/>
      <c r="T3" s="152" t="s">
        <v>613</v>
      </c>
      <c r="U3" s="152"/>
      <c r="V3" s="152" t="s">
        <v>614</v>
      </c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</row>
    <row r="4" spans="1:58" s="10" customFormat="1" ht="42.75" customHeight="1">
      <c r="A4" s="144"/>
      <c r="B4" s="145"/>
      <c r="C4" s="146"/>
      <c r="D4" s="140"/>
      <c r="E4" s="140"/>
      <c r="F4" s="140"/>
      <c r="G4" s="140"/>
      <c r="H4" s="140"/>
      <c r="I4" s="140"/>
      <c r="J4" s="141"/>
      <c r="K4" s="142"/>
      <c r="L4" s="88" t="s">
        <v>239</v>
      </c>
      <c r="M4" s="89" t="s">
        <v>163</v>
      </c>
      <c r="N4" s="87" t="s">
        <v>164</v>
      </c>
      <c r="O4" s="87" t="s">
        <v>165</v>
      </c>
      <c r="P4" s="87" t="s">
        <v>1</v>
      </c>
      <c r="Q4" s="86" t="s">
        <v>610</v>
      </c>
      <c r="R4" s="86" t="s">
        <v>611</v>
      </c>
      <c r="S4" s="86" t="s">
        <v>612</v>
      </c>
      <c r="T4" s="84" t="s">
        <v>616</v>
      </c>
      <c r="U4" s="85" t="s">
        <v>615</v>
      </c>
      <c r="V4" s="152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</row>
    <row r="5" spans="1:58" s="78" customFormat="1" ht="36">
      <c r="A5" s="82">
        <v>69</v>
      </c>
      <c r="B5" s="90" t="s">
        <v>599</v>
      </c>
      <c r="C5" s="79"/>
      <c r="D5" s="79"/>
      <c r="E5" s="79"/>
      <c r="F5" s="79"/>
      <c r="G5" s="79"/>
      <c r="H5" s="79"/>
      <c r="I5" s="79"/>
      <c r="J5" s="80"/>
      <c r="K5" s="80"/>
      <c r="L5" s="80"/>
      <c r="M5" s="79"/>
      <c r="N5" s="79"/>
      <c r="O5" s="80"/>
      <c r="P5" s="80"/>
      <c r="Q5" s="81"/>
      <c r="R5" s="81"/>
      <c r="S5" s="81"/>
      <c r="T5" s="81"/>
      <c r="U5" s="76"/>
      <c r="V5" s="81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</row>
    <row r="6" spans="1:58" s="2" customFormat="1" ht="21">
      <c r="A6" s="3"/>
      <c r="B6" s="4">
        <v>1</v>
      </c>
      <c r="C6" s="11" t="s">
        <v>46</v>
      </c>
      <c r="D6" s="4">
        <v>54</v>
      </c>
      <c r="E6" s="12">
        <v>9</v>
      </c>
      <c r="F6" s="4">
        <v>90</v>
      </c>
      <c r="G6" s="13" t="s">
        <v>13</v>
      </c>
      <c r="H6" s="13" t="s">
        <v>5</v>
      </c>
      <c r="I6" s="13" t="s">
        <v>138</v>
      </c>
      <c r="J6" s="3" t="str">
        <f>D6&amp;" - "&amp;E6&amp;" - "&amp;F6&amp;" - "&amp;G6&amp;" - "&amp;H6&amp;" - "&amp;I6</f>
        <v>54 - 9 - 90 - 21 - 1 - 1161</v>
      </c>
      <c r="K6" s="13" t="s">
        <v>154</v>
      </c>
      <c r="L6" s="13" t="s">
        <v>234</v>
      </c>
      <c r="M6" s="105">
        <v>35</v>
      </c>
      <c r="N6" s="15">
        <v>2</v>
      </c>
      <c r="O6" s="14" t="s">
        <v>185</v>
      </c>
      <c r="P6" s="119" t="s">
        <v>47</v>
      </c>
      <c r="Q6" s="51"/>
      <c r="R6" s="51"/>
      <c r="S6" s="51"/>
      <c r="T6" s="51"/>
      <c r="U6" s="4"/>
      <c r="V6" s="51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</row>
    <row r="7" spans="1:58" s="2" customFormat="1" ht="21">
      <c r="A7" s="54"/>
      <c r="B7" s="4">
        <v>2</v>
      </c>
      <c r="C7" s="55" t="s">
        <v>547</v>
      </c>
      <c r="D7" s="3">
        <v>55</v>
      </c>
      <c r="E7" s="3">
        <v>9</v>
      </c>
      <c r="F7" s="3">
        <v>90</v>
      </c>
      <c r="G7" s="3">
        <v>21</v>
      </c>
      <c r="H7" s="3">
        <v>1</v>
      </c>
      <c r="I7" s="3">
        <v>2224</v>
      </c>
      <c r="J7" s="3" t="str">
        <f>D7&amp;" - "&amp;E7&amp;" - "&amp;F7&amp;" - "&amp;G7&amp;" - "&amp;H7&amp;" - "&amp;I7</f>
        <v>55 - 9 - 90 - 21 - 1 - 2224</v>
      </c>
      <c r="K7" s="3" t="s">
        <v>154</v>
      </c>
      <c r="L7" s="3" t="s">
        <v>234</v>
      </c>
      <c r="M7" s="3">
        <v>68</v>
      </c>
      <c r="N7" s="3">
        <v>2</v>
      </c>
      <c r="O7" s="3" t="s">
        <v>294</v>
      </c>
      <c r="P7" s="117" t="s">
        <v>124</v>
      </c>
      <c r="Q7" s="54"/>
      <c r="R7" s="54"/>
      <c r="S7" s="54"/>
      <c r="T7" s="54"/>
      <c r="U7" s="3"/>
      <c r="V7" s="54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</row>
    <row r="8" spans="1:58" s="2" customFormat="1" ht="21">
      <c r="A8" s="54"/>
      <c r="B8" s="4">
        <v>3</v>
      </c>
      <c r="C8" s="40" t="s">
        <v>508</v>
      </c>
      <c r="D8" s="3">
        <v>55</v>
      </c>
      <c r="E8" s="3">
        <v>9</v>
      </c>
      <c r="F8" s="3">
        <v>90</v>
      </c>
      <c r="G8" s="3">
        <v>21</v>
      </c>
      <c r="H8" s="3">
        <v>1</v>
      </c>
      <c r="I8" s="3">
        <v>2601</v>
      </c>
      <c r="J8" s="14" t="str">
        <f>D8&amp;" - "&amp;E8&amp;" - "&amp;F8&amp;" - "&amp;G8&amp;" - "&amp;H8&amp;" - "&amp;I8</f>
        <v>55 - 9 - 90 - 21 - 1 - 2601</v>
      </c>
      <c r="K8" s="3" t="s">
        <v>154</v>
      </c>
      <c r="L8" s="3" t="s">
        <v>234</v>
      </c>
      <c r="M8" s="3">
        <v>714</v>
      </c>
      <c r="N8" s="3">
        <v>1</v>
      </c>
      <c r="O8" s="3" t="s">
        <v>342</v>
      </c>
      <c r="P8" s="117" t="s">
        <v>120</v>
      </c>
      <c r="Q8" s="54"/>
      <c r="R8" s="54"/>
      <c r="S8" s="54"/>
      <c r="T8" s="54"/>
      <c r="U8" s="3"/>
      <c r="V8" s="54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9" spans="1:58" s="2" customFormat="1" ht="21">
      <c r="A9" s="54"/>
      <c r="B9" s="4">
        <v>4</v>
      </c>
      <c r="C9" s="40" t="s">
        <v>527</v>
      </c>
      <c r="D9" s="3">
        <v>55</v>
      </c>
      <c r="E9" s="3">
        <v>9</v>
      </c>
      <c r="F9" s="3">
        <v>90</v>
      </c>
      <c r="G9" s="3">
        <v>21</v>
      </c>
      <c r="H9" s="3">
        <v>1</v>
      </c>
      <c r="I9" s="3">
        <v>3168</v>
      </c>
      <c r="J9" s="14" t="str">
        <f>D9&amp;" - "&amp;E9&amp;" - "&amp;F9&amp;" - "&amp;G9&amp;" - "&amp;H9&amp;" - "&amp;I9</f>
        <v>55 - 9 - 90 - 21 - 1 - 3168</v>
      </c>
      <c r="K9" s="3" t="s">
        <v>154</v>
      </c>
      <c r="L9" s="3" t="s">
        <v>234</v>
      </c>
      <c r="M9" s="3" t="s">
        <v>206</v>
      </c>
      <c r="N9" s="3">
        <v>5</v>
      </c>
      <c r="O9" s="3" t="s">
        <v>348</v>
      </c>
      <c r="P9" s="117" t="s">
        <v>120</v>
      </c>
      <c r="Q9" s="54"/>
      <c r="R9" s="54"/>
      <c r="S9" s="54"/>
      <c r="T9" s="54"/>
      <c r="U9" s="3"/>
      <c r="V9" s="54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</row>
    <row r="10" spans="1:58" s="2" customFormat="1" ht="21">
      <c r="A10" s="3"/>
      <c r="B10" s="4">
        <v>5</v>
      </c>
      <c r="C10" s="11" t="s">
        <v>48</v>
      </c>
      <c r="D10" s="4">
        <v>54</v>
      </c>
      <c r="E10" s="12">
        <v>9</v>
      </c>
      <c r="F10" s="4">
        <v>90</v>
      </c>
      <c r="G10" s="3">
        <v>21</v>
      </c>
      <c r="H10" s="3">
        <v>1</v>
      </c>
      <c r="I10" s="13" t="s">
        <v>146</v>
      </c>
      <c r="J10" s="3" t="str">
        <f>D10&amp;" - "&amp;E10&amp;" - "&amp;F10&amp;" - "&amp;G10&amp;" - "&amp;H10&amp;" - "&amp;I10</f>
        <v>54 - 9 - 90 - 21 - 1 - 1169</v>
      </c>
      <c r="K10" s="13" t="s">
        <v>154</v>
      </c>
      <c r="L10" s="13" t="s">
        <v>234</v>
      </c>
      <c r="M10" s="15" t="s">
        <v>186</v>
      </c>
      <c r="N10" s="15">
        <v>2</v>
      </c>
      <c r="O10" s="14" t="s">
        <v>187</v>
      </c>
      <c r="P10" s="119" t="s">
        <v>49</v>
      </c>
      <c r="Q10" s="51"/>
      <c r="R10" s="51"/>
      <c r="S10" s="51"/>
      <c r="T10" s="51"/>
      <c r="U10" s="4"/>
      <c r="V10" s="51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</sheetData>
  <sheetProtection/>
  <mergeCells count="17">
    <mergeCell ref="V3:V4"/>
    <mergeCell ref="I3:I4"/>
    <mergeCell ref="J3:J4"/>
    <mergeCell ref="K3:K4"/>
    <mergeCell ref="M3:P3"/>
    <mergeCell ref="Q3:S3"/>
    <mergeCell ref="T3:U3"/>
    <mergeCell ref="A1:V1"/>
    <mergeCell ref="B2:V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6" right="0.15" top="0.22" bottom="0.16" header="0.16" footer="0.16"/>
  <pageSetup horizontalDpi="600" verticalDpi="600" orientation="landscape" paperSize="9" scale="51" r:id="rId1"/>
  <colBreaks count="1" manualBreakCount="1">
    <brk id="16" max="65535" man="1"/>
  </colBreaks>
  <ignoredErrors>
    <ignoredError sqref="I10 G6:I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F6"/>
  <sheetViews>
    <sheetView zoomScalePageLayoutView="0" workbookViewId="0" topLeftCell="A1">
      <pane xSplit="2" ySplit="4" topLeftCell="I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U7" sqref="U7"/>
    </sheetView>
  </sheetViews>
  <sheetFormatPr defaultColWidth="9.140625" defaultRowHeight="15"/>
  <cols>
    <col min="1" max="1" width="6.7109375" style="41" hidden="1" customWidth="1"/>
    <col min="2" max="2" width="4.7109375" style="38" customWidth="1"/>
    <col min="3" max="3" width="43.00390625" style="45" bestFit="1" customWidth="1"/>
    <col min="4" max="6" width="6.421875" style="41" bestFit="1" customWidth="1"/>
    <col min="7" max="7" width="6.421875" style="41" customWidth="1"/>
    <col min="8" max="8" width="5.57421875" style="41" customWidth="1"/>
    <col min="9" max="9" width="6.57421875" style="41" customWidth="1"/>
    <col min="10" max="10" width="22.57421875" style="60" bestFit="1" customWidth="1"/>
    <col min="11" max="11" width="10.00390625" style="42" customWidth="1"/>
    <col min="12" max="12" width="11.7109375" style="42" customWidth="1"/>
    <col min="13" max="13" width="12.421875" style="61" bestFit="1" customWidth="1"/>
    <col min="14" max="14" width="4.28125" style="62" bestFit="1" customWidth="1"/>
    <col min="15" max="15" width="10.57421875" style="60" bestFit="1" customWidth="1"/>
    <col min="16" max="16" width="10.140625" style="60" bestFit="1" customWidth="1"/>
    <col min="17" max="17" width="20.421875" style="19" bestFit="1" customWidth="1"/>
    <col min="18" max="18" width="5.8515625" style="19" bestFit="1" customWidth="1"/>
    <col min="19" max="19" width="16.57421875" style="19" customWidth="1"/>
    <col min="20" max="20" width="14.28125" style="19" customWidth="1"/>
    <col min="21" max="21" width="11.00390625" style="38" customWidth="1"/>
    <col min="22" max="22" width="16.421875" style="19" bestFit="1" customWidth="1"/>
    <col min="23" max="58" width="9.140625" style="19" customWidth="1"/>
    <col min="59" max="16384" width="9.140625" style="18" customWidth="1"/>
  </cols>
  <sheetData>
    <row r="1" spans="1:58" s="17" customFormat="1" ht="28.5">
      <c r="A1" s="148" t="s">
        <v>231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</row>
    <row r="2" spans="1:58" s="17" customFormat="1" ht="28.5">
      <c r="A2" s="74"/>
      <c r="B2" s="147" t="s">
        <v>667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</row>
    <row r="3" spans="1:58" s="10" customFormat="1" ht="42.75" customHeight="1">
      <c r="A3" s="143" t="s">
        <v>598</v>
      </c>
      <c r="B3" s="145" t="s">
        <v>0</v>
      </c>
      <c r="C3" s="146" t="s">
        <v>4</v>
      </c>
      <c r="D3" s="139" t="s">
        <v>600</v>
      </c>
      <c r="E3" s="139" t="s">
        <v>596</v>
      </c>
      <c r="F3" s="139" t="s">
        <v>601</v>
      </c>
      <c r="G3" s="139" t="s">
        <v>602</v>
      </c>
      <c r="H3" s="139" t="s">
        <v>232</v>
      </c>
      <c r="I3" s="139" t="s">
        <v>597</v>
      </c>
      <c r="J3" s="141" t="s">
        <v>3</v>
      </c>
      <c r="K3" s="142" t="s">
        <v>162</v>
      </c>
      <c r="L3" s="88" t="s">
        <v>232</v>
      </c>
      <c r="M3" s="153" t="s">
        <v>233</v>
      </c>
      <c r="N3" s="153"/>
      <c r="O3" s="153"/>
      <c r="P3" s="153"/>
      <c r="Q3" s="152" t="s">
        <v>609</v>
      </c>
      <c r="R3" s="152"/>
      <c r="S3" s="152"/>
      <c r="T3" s="152" t="s">
        <v>613</v>
      </c>
      <c r="U3" s="152"/>
      <c r="V3" s="152" t="s">
        <v>614</v>
      </c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</row>
    <row r="4" spans="1:58" s="10" customFormat="1" ht="42.75" customHeight="1">
      <c r="A4" s="144"/>
      <c r="B4" s="145"/>
      <c r="C4" s="146"/>
      <c r="D4" s="140"/>
      <c r="E4" s="140"/>
      <c r="F4" s="140"/>
      <c r="G4" s="140"/>
      <c r="H4" s="140"/>
      <c r="I4" s="140"/>
      <c r="J4" s="141"/>
      <c r="K4" s="142"/>
      <c r="L4" s="88" t="s">
        <v>239</v>
      </c>
      <c r="M4" s="89" t="s">
        <v>163</v>
      </c>
      <c r="N4" s="87" t="s">
        <v>164</v>
      </c>
      <c r="O4" s="87" t="s">
        <v>165</v>
      </c>
      <c r="P4" s="87" t="s">
        <v>1</v>
      </c>
      <c r="Q4" s="86" t="s">
        <v>610</v>
      </c>
      <c r="R4" s="86" t="s">
        <v>611</v>
      </c>
      <c r="S4" s="86" t="s">
        <v>612</v>
      </c>
      <c r="T4" s="84" t="s">
        <v>616</v>
      </c>
      <c r="U4" s="85" t="s">
        <v>615</v>
      </c>
      <c r="V4" s="152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</row>
    <row r="5" spans="1:58" s="78" customFormat="1" ht="36">
      <c r="A5" s="82">
        <v>69</v>
      </c>
      <c r="B5" s="90" t="s">
        <v>599</v>
      </c>
      <c r="C5" s="79"/>
      <c r="D5" s="79"/>
      <c r="E5" s="79"/>
      <c r="F5" s="79"/>
      <c r="G5" s="79"/>
      <c r="H5" s="79"/>
      <c r="I5" s="79"/>
      <c r="J5" s="80"/>
      <c r="K5" s="80"/>
      <c r="L5" s="80"/>
      <c r="M5" s="79"/>
      <c r="N5" s="79"/>
      <c r="O5" s="80"/>
      <c r="P5" s="80"/>
      <c r="Q5" s="81"/>
      <c r="R5" s="81"/>
      <c r="S5" s="81"/>
      <c r="T5" s="81"/>
      <c r="U5" s="76"/>
      <c r="V5" s="81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</row>
    <row r="6" spans="1:22" ht="24.75" customHeight="1">
      <c r="A6" s="94"/>
      <c r="B6" s="4">
        <v>1</v>
      </c>
      <c r="C6" s="56" t="s">
        <v>256</v>
      </c>
      <c r="D6" s="4">
        <v>55</v>
      </c>
      <c r="E6" s="12">
        <v>9</v>
      </c>
      <c r="F6" s="4">
        <v>90</v>
      </c>
      <c r="G6" s="108">
        <v>24</v>
      </c>
      <c r="H6" s="108">
        <v>1</v>
      </c>
      <c r="I6" s="108">
        <v>1471</v>
      </c>
      <c r="J6" s="35" t="str">
        <f>D6&amp;" - "&amp;E6&amp;" - "&amp;F6&amp;" - "&amp;G6&amp;" - "&amp;H6&amp;" - "&amp;I6</f>
        <v>55 - 9 - 90 - 24 - 1 - 1471</v>
      </c>
      <c r="K6" s="33" t="s">
        <v>157</v>
      </c>
      <c r="L6" s="33" t="s">
        <v>234</v>
      </c>
      <c r="M6" s="57" t="s">
        <v>61</v>
      </c>
      <c r="N6" s="58">
        <v>7</v>
      </c>
      <c r="O6" s="59" t="s">
        <v>168</v>
      </c>
      <c r="P6" s="71" t="s">
        <v>121</v>
      </c>
      <c r="Q6" s="54"/>
      <c r="R6" s="54"/>
      <c r="S6" s="54"/>
      <c r="T6" s="54"/>
      <c r="U6" s="3"/>
      <c r="V6" s="54"/>
    </row>
  </sheetData>
  <sheetProtection/>
  <mergeCells count="17">
    <mergeCell ref="V3:V4"/>
    <mergeCell ref="I3:I4"/>
    <mergeCell ref="J3:J4"/>
    <mergeCell ref="K3:K4"/>
    <mergeCell ref="M3:P3"/>
    <mergeCell ref="Q3:S3"/>
    <mergeCell ref="T3:U3"/>
    <mergeCell ref="A1:V1"/>
    <mergeCell ref="B2:V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6" right="0.15" top="0.22" bottom="0.16" header="0.16" footer="0.16"/>
  <pageSetup horizontalDpi="600" verticalDpi="600" orientation="landscape" paperSize="9" scale="51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F11"/>
  <sheetViews>
    <sheetView zoomScalePageLayoutView="0" workbookViewId="0" topLeftCell="A1">
      <pane xSplit="2" ySplit="4" topLeftCell="C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C10" sqref="C10"/>
    </sheetView>
  </sheetViews>
  <sheetFormatPr defaultColWidth="9.140625" defaultRowHeight="15"/>
  <cols>
    <col min="1" max="1" width="6.7109375" style="41" hidden="1" customWidth="1"/>
    <col min="2" max="2" width="4.7109375" style="38" customWidth="1"/>
    <col min="3" max="3" width="43.00390625" style="45" bestFit="1" customWidth="1"/>
    <col min="4" max="6" width="6.421875" style="41" bestFit="1" customWidth="1"/>
    <col min="7" max="7" width="6.421875" style="41" customWidth="1"/>
    <col min="8" max="8" width="5.57421875" style="41" customWidth="1"/>
    <col min="9" max="9" width="6.57421875" style="41" customWidth="1"/>
    <col min="10" max="10" width="22.57421875" style="60" bestFit="1" customWidth="1"/>
    <col min="11" max="11" width="10.00390625" style="41" customWidth="1"/>
    <col min="12" max="12" width="11.7109375" style="42" customWidth="1"/>
    <col min="13" max="13" width="12.421875" style="61" bestFit="1" customWidth="1"/>
    <col min="14" max="14" width="4.28125" style="62" bestFit="1" customWidth="1"/>
    <col min="15" max="15" width="10.57421875" style="60" bestFit="1" customWidth="1"/>
    <col min="16" max="16" width="10.140625" style="60" bestFit="1" customWidth="1"/>
    <col min="17" max="17" width="20.421875" style="19" bestFit="1" customWidth="1"/>
    <col min="18" max="18" width="5.8515625" style="19" bestFit="1" customWidth="1"/>
    <col min="19" max="19" width="16.57421875" style="19" customWidth="1"/>
    <col min="20" max="20" width="14.28125" style="19" customWidth="1"/>
    <col min="21" max="21" width="11.00390625" style="38" customWidth="1"/>
    <col min="22" max="22" width="16.421875" style="19" bestFit="1" customWidth="1"/>
    <col min="23" max="58" width="9.140625" style="19" customWidth="1"/>
    <col min="59" max="16384" width="9.140625" style="18" customWidth="1"/>
  </cols>
  <sheetData>
    <row r="1" spans="1:58" s="17" customFormat="1" ht="28.5">
      <c r="A1" s="148" t="s">
        <v>231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</row>
    <row r="2" spans="1:58" s="17" customFormat="1" ht="28.5">
      <c r="A2" s="74"/>
      <c r="B2" s="147" t="s">
        <v>667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</row>
    <row r="3" spans="1:58" s="10" customFormat="1" ht="42.75" customHeight="1">
      <c r="A3" s="143" t="s">
        <v>598</v>
      </c>
      <c r="B3" s="145" t="s">
        <v>0</v>
      </c>
      <c r="C3" s="146" t="s">
        <v>4</v>
      </c>
      <c r="D3" s="139" t="s">
        <v>600</v>
      </c>
      <c r="E3" s="139" t="s">
        <v>596</v>
      </c>
      <c r="F3" s="139" t="s">
        <v>601</v>
      </c>
      <c r="G3" s="139" t="s">
        <v>602</v>
      </c>
      <c r="H3" s="139" t="s">
        <v>232</v>
      </c>
      <c r="I3" s="139" t="s">
        <v>597</v>
      </c>
      <c r="J3" s="141" t="s">
        <v>3</v>
      </c>
      <c r="K3" s="142" t="s">
        <v>162</v>
      </c>
      <c r="L3" s="88" t="s">
        <v>232</v>
      </c>
      <c r="M3" s="153" t="s">
        <v>233</v>
      </c>
      <c r="N3" s="153"/>
      <c r="O3" s="153"/>
      <c r="P3" s="153"/>
      <c r="Q3" s="152" t="s">
        <v>609</v>
      </c>
      <c r="R3" s="152"/>
      <c r="S3" s="152"/>
      <c r="T3" s="152" t="s">
        <v>613</v>
      </c>
      <c r="U3" s="152"/>
      <c r="V3" s="152" t="s">
        <v>614</v>
      </c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</row>
    <row r="4" spans="1:58" s="10" customFormat="1" ht="42.75" customHeight="1">
      <c r="A4" s="144"/>
      <c r="B4" s="145"/>
      <c r="C4" s="146"/>
      <c r="D4" s="140"/>
      <c r="E4" s="140"/>
      <c r="F4" s="140"/>
      <c r="G4" s="140"/>
      <c r="H4" s="140"/>
      <c r="I4" s="140"/>
      <c r="J4" s="141"/>
      <c r="K4" s="142"/>
      <c r="L4" s="88" t="s">
        <v>239</v>
      </c>
      <c r="M4" s="89" t="s">
        <v>163</v>
      </c>
      <c r="N4" s="87" t="s">
        <v>164</v>
      </c>
      <c r="O4" s="87" t="s">
        <v>165</v>
      </c>
      <c r="P4" s="87" t="s">
        <v>1</v>
      </c>
      <c r="Q4" s="86" t="s">
        <v>610</v>
      </c>
      <c r="R4" s="86" t="s">
        <v>611</v>
      </c>
      <c r="S4" s="86" t="s">
        <v>612</v>
      </c>
      <c r="T4" s="84" t="s">
        <v>616</v>
      </c>
      <c r="U4" s="85" t="s">
        <v>615</v>
      </c>
      <c r="V4" s="152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</row>
    <row r="5" spans="1:58" s="78" customFormat="1" ht="36">
      <c r="A5" s="82">
        <v>69</v>
      </c>
      <c r="B5" s="90" t="s">
        <v>599</v>
      </c>
      <c r="C5" s="79"/>
      <c r="D5" s="79"/>
      <c r="E5" s="79"/>
      <c r="F5" s="79"/>
      <c r="G5" s="79"/>
      <c r="H5" s="79"/>
      <c r="I5" s="79"/>
      <c r="J5" s="80"/>
      <c r="K5" s="95"/>
      <c r="L5" s="80"/>
      <c r="M5" s="79"/>
      <c r="N5" s="79"/>
      <c r="O5" s="80"/>
      <c r="P5" s="80"/>
      <c r="Q5" s="81"/>
      <c r="R5" s="81"/>
      <c r="S5" s="81"/>
      <c r="T5" s="81"/>
      <c r="U5" s="76"/>
      <c r="V5" s="81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</row>
    <row r="6" spans="1:22" ht="24.75" customHeight="1">
      <c r="A6" s="93"/>
      <c r="B6" s="4">
        <v>1</v>
      </c>
      <c r="C6" s="39" t="s">
        <v>671</v>
      </c>
      <c r="D6" s="4">
        <v>57</v>
      </c>
      <c r="E6" s="4">
        <v>9</v>
      </c>
      <c r="F6" s="4">
        <v>90</v>
      </c>
      <c r="G6" s="4">
        <v>14</v>
      </c>
      <c r="H6" s="4">
        <v>1</v>
      </c>
      <c r="I6" s="4">
        <v>4288</v>
      </c>
      <c r="J6" s="14" t="str">
        <f aca="true" t="shared" si="0" ref="J6:J11">D6&amp;" - "&amp;E6&amp;" - "&amp;F6&amp;" - "&amp;G6&amp;" - "&amp;H6&amp;" - "&amp;I6</f>
        <v>57 - 9 - 90 - 14 - 1 - 4288</v>
      </c>
      <c r="K6" s="4" t="s">
        <v>153</v>
      </c>
      <c r="L6" s="4" t="s">
        <v>234</v>
      </c>
      <c r="M6" s="37" t="s">
        <v>672</v>
      </c>
      <c r="N6" s="4">
        <v>2</v>
      </c>
      <c r="O6" s="4" t="s">
        <v>172</v>
      </c>
      <c r="P6" s="4" t="s">
        <v>124</v>
      </c>
      <c r="Q6" s="54"/>
      <c r="R6" s="54"/>
      <c r="S6" s="54"/>
      <c r="T6" s="54"/>
      <c r="U6" s="3"/>
      <c r="V6" s="54"/>
    </row>
    <row r="7" spans="1:58" ht="24.75" customHeight="1">
      <c r="A7" s="47">
        <v>2</v>
      </c>
      <c r="B7" s="4">
        <v>2</v>
      </c>
      <c r="C7" s="39" t="s">
        <v>673</v>
      </c>
      <c r="D7" s="4">
        <v>57</v>
      </c>
      <c r="E7" s="4">
        <v>9</v>
      </c>
      <c r="F7" s="4">
        <v>90</v>
      </c>
      <c r="G7" s="4">
        <v>14</v>
      </c>
      <c r="H7" s="4">
        <v>1</v>
      </c>
      <c r="I7" s="4">
        <v>4289</v>
      </c>
      <c r="J7" s="14" t="str">
        <f t="shared" si="0"/>
        <v>57 - 9 - 90 - 14 - 1 - 4289</v>
      </c>
      <c r="K7" s="4" t="s">
        <v>153</v>
      </c>
      <c r="L7" s="4" t="s">
        <v>234</v>
      </c>
      <c r="M7" s="103">
        <v>115</v>
      </c>
      <c r="N7" s="4">
        <v>3</v>
      </c>
      <c r="O7" s="4" t="s">
        <v>172</v>
      </c>
      <c r="P7" s="4" t="s">
        <v>124</v>
      </c>
      <c r="Q7" s="73"/>
      <c r="R7" s="73"/>
      <c r="S7" s="73"/>
      <c r="T7" s="73"/>
      <c r="U7" s="73"/>
      <c r="V7" s="73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ht="24.75" customHeight="1">
      <c r="A8" s="47">
        <v>3</v>
      </c>
      <c r="B8" s="4">
        <v>3</v>
      </c>
      <c r="C8" s="39" t="s">
        <v>674</v>
      </c>
      <c r="D8" s="4">
        <v>57</v>
      </c>
      <c r="E8" s="4">
        <v>9</v>
      </c>
      <c r="F8" s="4">
        <v>90</v>
      </c>
      <c r="G8" s="4">
        <v>14</v>
      </c>
      <c r="H8" s="4">
        <v>1</v>
      </c>
      <c r="I8" s="4">
        <v>4290</v>
      </c>
      <c r="J8" s="14" t="str">
        <f t="shared" si="0"/>
        <v>57 - 9 - 90 - 14 - 1 - 4290</v>
      </c>
      <c r="K8" s="4" t="s">
        <v>153</v>
      </c>
      <c r="L8" s="4" t="s">
        <v>234</v>
      </c>
      <c r="M8" s="37" t="s">
        <v>675</v>
      </c>
      <c r="N8" s="4">
        <v>4</v>
      </c>
      <c r="O8" s="4" t="s">
        <v>172</v>
      </c>
      <c r="P8" s="4" t="s">
        <v>124</v>
      </c>
      <c r="Q8" s="73"/>
      <c r="R8" s="73"/>
      <c r="S8" s="73"/>
      <c r="T8" s="73"/>
      <c r="U8" s="73"/>
      <c r="V8" s="73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2:58" ht="21">
      <c r="B9" s="4">
        <v>4</v>
      </c>
      <c r="C9" s="39" t="s">
        <v>661</v>
      </c>
      <c r="D9" s="4">
        <v>56</v>
      </c>
      <c r="E9" s="4">
        <v>9</v>
      </c>
      <c r="F9" s="4">
        <v>90</v>
      </c>
      <c r="G9" s="4">
        <v>14</v>
      </c>
      <c r="H9" s="4">
        <v>1</v>
      </c>
      <c r="I9" s="4">
        <v>4255</v>
      </c>
      <c r="J9" s="14" t="str">
        <f t="shared" si="0"/>
        <v>56 - 9 - 90 - 14 - 1 - 4255</v>
      </c>
      <c r="K9" s="4" t="s">
        <v>153</v>
      </c>
      <c r="L9" s="4" t="s">
        <v>234</v>
      </c>
      <c r="M9" s="37" t="s">
        <v>440</v>
      </c>
      <c r="N9" s="4">
        <v>7</v>
      </c>
      <c r="O9" s="4" t="s">
        <v>255</v>
      </c>
      <c r="P9" s="116" t="s">
        <v>49</v>
      </c>
      <c r="Q9" s="73"/>
      <c r="R9" s="73"/>
      <c r="S9" s="73"/>
      <c r="T9" s="73"/>
      <c r="U9" s="73"/>
      <c r="V9" s="73"/>
      <c r="BC9" s="18"/>
      <c r="BD9" s="18"/>
      <c r="BE9" s="18"/>
      <c r="BF9" s="18"/>
    </row>
    <row r="10" spans="2:58" ht="21">
      <c r="B10" s="4">
        <v>5</v>
      </c>
      <c r="C10" s="39" t="s">
        <v>662</v>
      </c>
      <c r="D10" s="4">
        <v>56</v>
      </c>
      <c r="E10" s="4">
        <v>9</v>
      </c>
      <c r="F10" s="4">
        <v>90</v>
      </c>
      <c r="G10" s="4">
        <v>14</v>
      </c>
      <c r="H10" s="4">
        <v>1</v>
      </c>
      <c r="I10" s="4">
        <v>4256</v>
      </c>
      <c r="J10" s="14" t="str">
        <f t="shared" si="0"/>
        <v>56 - 9 - 90 - 14 - 1 - 4256</v>
      </c>
      <c r="K10" s="4" t="s">
        <v>153</v>
      </c>
      <c r="L10" s="4" t="s">
        <v>234</v>
      </c>
      <c r="M10" s="37" t="s">
        <v>664</v>
      </c>
      <c r="N10" s="4">
        <v>11</v>
      </c>
      <c r="O10" s="4" t="s">
        <v>665</v>
      </c>
      <c r="P10" s="116" t="s">
        <v>49</v>
      </c>
      <c r="Q10" s="73"/>
      <c r="R10" s="73"/>
      <c r="S10" s="73"/>
      <c r="T10" s="73"/>
      <c r="U10" s="73"/>
      <c r="V10" s="73"/>
      <c r="BC10" s="18"/>
      <c r="BD10" s="18"/>
      <c r="BE10" s="18"/>
      <c r="BF10" s="18"/>
    </row>
    <row r="11" spans="2:58" ht="21">
      <c r="B11" s="4">
        <v>6</v>
      </c>
      <c r="C11" s="56" t="s">
        <v>254</v>
      </c>
      <c r="D11" s="4">
        <v>55</v>
      </c>
      <c r="E11" s="12">
        <v>9</v>
      </c>
      <c r="F11" s="4">
        <v>90</v>
      </c>
      <c r="G11" s="4">
        <v>14</v>
      </c>
      <c r="H11" s="13" t="s">
        <v>9</v>
      </c>
      <c r="I11" s="13" t="s">
        <v>268</v>
      </c>
      <c r="J11" s="14" t="str">
        <f t="shared" si="0"/>
        <v>55 - 9 - 90 - 14 - 2 - 1470</v>
      </c>
      <c r="K11" s="13" t="s">
        <v>153</v>
      </c>
      <c r="L11" s="13" t="s">
        <v>128</v>
      </c>
      <c r="M11" s="57" t="s">
        <v>193</v>
      </c>
      <c r="N11" s="58">
        <v>10</v>
      </c>
      <c r="O11" s="58" t="s">
        <v>255</v>
      </c>
      <c r="P11" s="115" t="s">
        <v>49</v>
      </c>
      <c r="Q11" s="73"/>
      <c r="R11" s="73"/>
      <c r="S11" s="73"/>
      <c r="T11" s="73"/>
      <c r="U11" s="73"/>
      <c r="V11" s="73"/>
      <c r="BC11" s="18"/>
      <c r="BD11" s="18"/>
      <c r="BE11" s="18"/>
      <c r="BF11" s="18"/>
    </row>
  </sheetData>
  <sheetProtection/>
  <mergeCells count="17">
    <mergeCell ref="V3:V4"/>
    <mergeCell ref="I3:I4"/>
    <mergeCell ref="J3:J4"/>
    <mergeCell ref="K3:K4"/>
    <mergeCell ref="M3:P3"/>
    <mergeCell ref="Q3:S3"/>
    <mergeCell ref="T3:U3"/>
    <mergeCell ref="A1:V1"/>
    <mergeCell ref="B2:V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6" right="0.15" top="0.22" bottom="0.16" header="0.16" footer="0.16"/>
  <pageSetup horizontalDpi="600" verticalDpi="600" orientation="landscape" paperSize="9" scale="51" r:id="rId1"/>
  <colBreaks count="1" manualBreakCount="1">
    <brk id="16" max="65535" man="1"/>
  </colBreaks>
  <ignoredErrors>
    <ignoredError sqref="H11:I1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N56"/>
  <sheetViews>
    <sheetView zoomScalePageLayoutView="0" workbookViewId="0" topLeftCell="A43">
      <selection activeCell="E38" sqref="E38"/>
    </sheetView>
  </sheetViews>
  <sheetFormatPr defaultColWidth="9.140625" defaultRowHeight="15"/>
  <cols>
    <col min="1" max="1" width="15.57421875" style="0" bestFit="1" customWidth="1"/>
    <col min="2" max="3" width="10.7109375" style="32" customWidth="1"/>
    <col min="4" max="4" width="9.421875" style="23" customWidth="1"/>
    <col min="5" max="5" width="5.57421875" style="23" customWidth="1"/>
    <col min="6" max="6" width="14.28125" style="0" bestFit="1" customWidth="1"/>
    <col min="7" max="7" width="10.421875" style="0" bestFit="1" customWidth="1"/>
    <col min="8" max="8" width="9.140625" style="32" bestFit="1" customWidth="1"/>
    <col min="9" max="9" width="9.8515625" style="32" customWidth="1"/>
    <col min="10" max="11" width="9.00390625" style="23" customWidth="1"/>
  </cols>
  <sheetData>
    <row r="1" spans="1:11" ht="23.25">
      <c r="A1" s="159" t="s">
        <v>603</v>
      </c>
      <c r="B1" s="159"/>
      <c r="C1" s="159"/>
      <c r="D1" s="159"/>
      <c r="E1" s="159"/>
      <c r="F1" s="159"/>
      <c r="G1" s="159"/>
      <c r="H1" s="159"/>
      <c r="I1" s="159"/>
      <c r="J1" s="159"/>
      <c r="K1" s="110"/>
    </row>
    <row r="2" spans="1:11" ht="23.25">
      <c r="A2" s="160" t="s">
        <v>726</v>
      </c>
      <c r="B2" s="160"/>
      <c r="C2" s="160"/>
      <c r="D2" s="160"/>
      <c r="E2" s="160"/>
      <c r="F2" s="160"/>
      <c r="G2" s="160"/>
      <c r="H2" s="160"/>
      <c r="I2" s="160"/>
      <c r="J2" s="160"/>
      <c r="K2" s="111"/>
    </row>
    <row r="3" spans="1:11" ht="26.25" customHeight="1">
      <c r="A3" s="154" t="s">
        <v>605</v>
      </c>
      <c r="B3" s="156" t="s">
        <v>232</v>
      </c>
      <c r="C3" s="156"/>
      <c r="D3" s="157" t="s">
        <v>127</v>
      </c>
      <c r="E3" s="161" t="s">
        <v>727</v>
      </c>
      <c r="F3" s="9"/>
      <c r="G3" s="154" t="s">
        <v>605</v>
      </c>
      <c r="H3" s="156" t="s">
        <v>232</v>
      </c>
      <c r="I3" s="156"/>
      <c r="J3" s="157" t="s">
        <v>127</v>
      </c>
      <c r="K3" s="161" t="s">
        <v>727</v>
      </c>
    </row>
    <row r="4" spans="1:11" ht="26.25" customHeight="1">
      <c r="A4" s="155"/>
      <c r="B4" s="27" t="s">
        <v>234</v>
      </c>
      <c r="C4" s="25" t="s">
        <v>128</v>
      </c>
      <c r="D4" s="158"/>
      <c r="E4" s="162"/>
      <c r="F4" s="9"/>
      <c r="G4" s="155"/>
      <c r="H4" s="27" t="s">
        <v>234</v>
      </c>
      <c r="I4" s="25" t="s">
        <v>128</v>
      </c>
      <c r="J4" s="158"/>
      <c r="K4" s="162"/>
    </row>
    <row r="5" spans="1:11" ht="26.25">
      <c r="A5" s="7" t="s">
        <v>243</v>
      </c>
      <c r="B5" s="28">
        <f>SUM(B6:B14)</f>
        <v>156</v>
      </c>
      <c r="C5" s="28">
        <f>SUM(C6:C14)</f>
        <v>3</v>
      </c>
      <c r="D5" s="28">
        <f>SUM(D6:D14)</f>
        <v>159</v>
      </c>
      <c r="E5" s="123">
        <f>SUM(E6:E14)</f>
        <v>1</v>
      </c>
      <c r="F5" s="5"/>
      <c r="G5" s="7" t="s">
        <v>244</v>
      </c>
      <c r="H5" s="28">
        <f>SUM(H6:H13)</f>
        <v>241</v>
      </c>
      <c r="I5" s="28">
        <f>SUM(I6:I13)</f>
        <v>32</v>
      </c>
      <c r="J5" s="28">
        <f>SUM(J6:J13)</f>
        <v>273</v>
      </c>
      <c r="K5" s="123">
        <f>SUM(K6:K13)</f>
        <v>12</v>
      </c>
    </row>
    <row r="6" spans="1:11" ht="23.25">
      <c r="A6" s="1" t="s">
        <v>62</v>
      </c>
      <c r="B6" s="29">
        <v>16</v>
      </c>
      <c r="C6" s="29">
        <v>0</v>
      </c>
      <c r="D6" s="22">
        <f>+C6+B6</f>
        <v>16</v>
      </c>
      <c r="E6" s="124"/>
      <c r="F6" s="5"/>
      <c r="G6" s="1" t="s">
        <v>81</v>
      </c>
      <c r="H6" s="29">
        <v>42</v>
      </c>
      <c r="I6" s="29">
        <v>2</v>
      </c>
      <c r="J6" s="21">
        <f>+I6+H6</f>
        <v>44</v>
      </c>
      <c r="K6" s="124"/>
    </row>
    <row r="7" spans="1:11" ht="23.25">
      <c r="A7" s="1" t="s">
        <v>65</v>
      </c>
      <c r="B7" s="29">
        <v>24</v>
      </c>
      <c r="C7" s="29">
        <v>1</v>
      </c>
      <c r="D7" s="22">
        <f aca="true" t="shared" si="0" ref="D7:D14">+C7+B7</f>
        <v>25</v>
      </c>
      <c r="E7" s="124"/>
      <c r="F7" s="5"/>
      <c r="G7" s="1" t="s">
        <v>86</v>
      </c>
      <c r="H7" s="29">
        <v>61</v>
      </c>
      <c r="I7" s="29">
        <v>6</v>
      </c>
      <c r="J7" s="21">
        <f aca="true" t="shared" si="1" ref="J7:J13">+I7+H7</f>
        <v>67</v>
      </c>
      <c r="K7" s="124">
        <v>11</v>
      </c>
    </row>
    <row r="8" spans="1:11" ht="23.25">
      <c r="A8" s="1" t="s">
        <v>64</v>
      </c>
      <c r="B8" s="29">
        <v>15</v>
      </c>
      <c r="C8" s="29">
        <v>0</v>
      </c>
      <c r="D8" s="22">
        <f t="shared" si="0"/>
        <v>15</v>
      </c>
      <c r="E8" s="124"/>
      <c r="F8" s="5"/>
      <c r="G8" s="1" t="s">
        <v>83</v>
      </c>
      <c r="H8" s="29">
        <v>14</v>
      </c>
      <c r="I8" s="29">
        <v>3</v>
      </c>
      <c r="J8" s="21">
        <f t="shared" si="1"/>
        <v>17</v>
      </c>
      <c r="K8" s="124">
        <v>1</v>
      </c>
    </row>
    <row r="9" spans="1:11" ht="23.25">
      <c r="A9" s="1" t="s">
        <v>63</v>
      </c>
      <c r="B9" s="29">
        <v>7</v>
      </c>
      <c r="C9" s="29">
        <v>1</v>
      </c>
      <c r="D9" s="22">
        <f t="shared" si="0"/>
        <v>8</v>
      </c>
      <c r="E9" s="124"/>
      <c r="F9" s="5"/>
      <c r="G9" s="1" t="s">
        <v>82</v>
      </c>
      <c r="H9" s="29">
        <v>21</v>
      </c>
      <c r="I9" s="29">
        <v>1</v>
      </c>
      <c r="J9" s="21">
        <f t="shared" si="1"/>
        <v>22</v>
      </c>
      <c r="K9" s="124"/>
    </row>
    <row r="10" spans="1:11" ht="23.25">
      <c r="A10" s="1" t="s">
        <v>66</v>
      </c>
      <c r="B10" s="29">
        <v>9</v>
      </c>
      <c r="C10" s="29">
        <v>0</v>
      </c>
      <c r="D10" s="22">
        <f t="shared" si="0"/>
        <v>9</v>
      </c>
      <c r="E10" s="124"/>
      <c r="F10" s="5"/>
      <c r="G10" s="1" t="s">
        <v>11</v>
      </c>
      <c r="H10" s="29">
        <f>43-8</f>
        <v>35</v>
      </c>
      <c r="I10" s="29">
        <v>8</v>
      </c>
      <c r="J10" s="21">
        <f t="shared" si="1"/>
        <v>43</v>
      </c>
      <c r="K10" s="124"/>
    </row>
    <row r="11" spans="1:11" ht="23.25">
      <c r="A11" s="1" t="s">
        <v>26</v>
      </c>
      <c r="B11" s="29">
        <v>16</v>
      </c>
      <c r="C11" s="29">
        <v>0</v>
      </c>
      <c r="D11" s="22">
        <f t="shared" si="0"/>
        <v>16</v>
      </c>
      <c r="E11" s="124"/>
      <c r="F11" s="5"/>
      <c r="G11" s="1" t="s">
        <v>85</v>
      </c>
      <c r="H11" s="30">
        <v>14</v>
      </c>
      <c r="I11" s="30">
        <v>5</v>
      </c>
      <c r="J11" s="21">
        <f t="shared" si="1"/>
        <v>19</v>
      </c>
      <c r="K11" s="124"/>
    </row>
    <row r="12" spans="1:11" ht="23.25">
      <c r="A12" s="1" t="s">
        <v>19</v>
      </c>
      <c r="B12" s="29">
        <v>13</v>
      </c>
      <c r="C12" s="29">
        <v>1</v>
      </c>
      <c r="D12" s="22">
        <f t="shared" si="0"/>
        <v>14</v>
      </c>
      <c r="E12" s="124"/>
      <c r="F12" s="5"/>
      <c r="G12" s="1" t="s">
        <v>87</v>
      </c>
      <c r="H12" s="29">
        <v>13</v>
      </c>
      <c r="I12" s="29">
        <v>1</v>
      </c>
      <c r="J12" s="21">
        <f t="shared" si="1"/>
        <v>14</v>
      </c>
      <c r="K12" s="124"/>
    </row>
    <row r="13" spans="1:11" ht="23.25">
      <c r="A13" s="1" t="s">
        <v>67</v>
      </c>
      <c r="B13" s="29">
        <v>12</v>
      </c>
      <c r="C13" s="29">
        <v>0</v>
      </c>
      <c r="D13" s="22">
        <f t="shared" si="0"/>
        <v>12</v>
      </c>
      <c r="E13" s="124"/>
      <c r="F13" s="5"/>
      <c r="G13" s="1" t="s">
        <v>84</v>
      </c>
      <c r="H13" s="29">
        <f>47-6</f>
        <v>41</v>
      </c>
      <c r="I13" s="29">
        <v>6</v>
      </c>
      <c r="J13" s="21">
        <f t="shared" si="1"/>
        <v>47</v>
      </c>
      <c r="K13" s="124"/>
    </row>
    <row r="14" spans="1:11" ht="26.25">
      <c r="A14" s="1" t="s">
        <v>17</v>
      </c>
      <c r="B14" s="29">
        <v>44</v>
      </c>
      <c r="C14" s="29">
        <v>0</v>
      </c>
      <c r="D14" s="22">
        <f t="shared" si="0"/>
        <v>44</v>
      </c>
      <c r="E14" s="124">
        <v>1</v>
      </c>
      <c r="F14" s="5"/>
      <c r="G14" s="8" t="s">
        <v>245</v>
      </c>
      <c r="H14" s="28">
        <f>SUM(H15:H23)</f>
        <v>1172</v>
      </c>
      <c r="I14" s="28">
        <f>SUM(I15:I23)</f>
        <v>80</v>
      </c>
      <c r="J14" s="28">
        <f>SUM(J15:J23)</f>
        <v>1252</v>
      </c>
      <c r="K14" s="123">
        <f>SUM(K15:K23)</f>
        <v>0</v>
      </c>
    </row>
    <row r="15" spans="1:11" ht="26.25">
      <c r="A15" s="8" t="s">
        <v>246</v>
      </c>
      <c r="B15" s="28">
        <f>SUM(B16:B24)</f>
        <v>99</v>
      </c>
      <c r="C15" s="28">
        <f>SUM(C16:C24)</f>
        <v>10</v>
      </c>
      <c r="D15" s="28">
        <f>SUM(D16:D24)</f>
        <v>109</v>
      </c>
      <c r="E15" s="123">
        <f>SUM(E16:E24)</f>
        <v>5</v>
      </c>
      <c r="F15" s="5"/>
      <c r="G15" s="1" t="s">
        <v>91</v>
      </c>
      <c r="H15" s="29">
        <v>131</v>
      </c>
      <c r="I15" s="29">
        <v>9</v>
      </c>
      <c r="J15" s="21">
        <f>+I15+H15</f>
        <v>140</v>
      </c>
      <c r="K15" s="124"/>
    </row>
    <row r="16" spans="1:11" ht="24.75">
      <c r="A16" s="1" t="s">
        <v>23</v>
      </c>
      <c r="B16" s="29">
        <v>14</v>
      </c>
      <c r="C16" s="29">
        <v>4</v>
      </c>
      <c r="D16" s="21">
        <f>+C16+B16</f>
        <v>18</v>
      </c>
      <c r="E16" s="125"/>
      <c r="F16" s="5"/>
      <c r="G16" s="1" t="s">
        <v>110</v>
      </c>
      <c r="H16" s="29">
        <v>53</v>
      </c>
      <c r="I16" s="29">
        <v>7</v>
      </c>
      <c r="J16" s="21">
        <f aca="true" t="shared" si="2" ref="J16:J23">+I16+H16</f>
        <v>60</v>
      </c>
      <c r="K16" s="126"/>
    </row>
    <row r="17" spans="1:11" ht="23.25">
      <c r="A17" s="1" t="s">
        <v>69</v>
      </c>
      <c r="B17" s="29">
        <v>12</v>
      </c>
      <c r="C17" s="29">
        <v>1</v>
      </c>
      <c r="D17" s="21">
        <f aca="true" t="shared" si="3" ref="D17:D24">+C17+B17</f>
        <v>13</v>
      </c>
      <c r="E17" s="125"/>
      <c r="F17" s="5"/>
      <c r="G17" s="1" t="s">
        <v>92</v>
      </c>
      <c r="H17" s="29">
        <v>115</v>
      </c>
      <c r="I17" s="29">
        <v>3</v>
      </c>
      <c r="J17" s="21">
        <f t="shared" si="2"/>
        <v>118</v>
      </c>
      <c r="K17" s="125"/>
    </row>
    <row r="18" spans="1:11" ht="23.25">
      <c r="A18" s="1" t="s">
        <v>16</v>
      </c>
      <c r="B18" s="29">
        <v>12</v>
      </c>
      <c r="C18" s="29">
        <v>1</v>
      </c>
      <c r="D18" s="21">
        <f t="shared" si="3"/>
        <v>13</v>
      </c>
      <c r="E18" s="125"/>
      <c r="F18" s="5"/>
      <c r="G18" s="1" t="s">
        <v>20</v>
      </c>
      <c r="H18" s="31">
        <v>24</v>
      </c>
      <c r="I18" s="31">
        <v>14</v>
      </c>
      <c r="J18" s="21">
        <f t="shared" si="2"/>
        <v>38</v>
      </c>
      <c r="K18" s="125"/>
    </row>
    <row r="19" spans="1:11" ht="23.25">
      <c r="A19" s="1" t="s">
        <v>70</v>
      </c>
      <c r="B19" s="29">
        <v>17</v>
      </c>
      <c r="C19" s="29">
        <v>0</v>
      </c>
      <c r="D19" s="21">
        <f t="shared" si="3"/>
        <v>17</v>
      </c>
      <c r="E19" s="125">
        <v>4</v>
      </c>
      <c r="F19" s="5"/>
      <c r="G19" s="1" t="s">
        <v>24</v>
      </c>
      <c r="H19" s="31">
        <v>45</v>
      </c>
      <c r="I19" s="31">
        <v>3</v>
      </c>
      <c r="J19" s="21">
        <f t="shared" si="2"/>
        <v>48</v>
      </c>
      <c r="K19" s="125"/>
    </row>
    <row r="20" spans="1:11" ht="23.25">
      <c r="A20" s="1" t="s">
        <v>71</v>
      </c>
      <c r="B20" s="29">
        <v>11</v>
      </c>
      <c r="C20" s="29">
        <v>0</v>
      </c>
      <c r="D20" s="21">
        <f t="shared" si="3"/>
        <v>11</v>
      </c>
      <c r="E20" s="125"/>
      <c r="F20" s="5"/>
      <c r="G20" s="1" t="s">
        <v>88</v>
      </c>
      <c r="H20" s="31">
        <f>86-24</f>
        <v>62</v>
      </c>
      <c r="I20" s="31">
        <v>24</v>
      </c>
      <c r="J20" s="21">
        <f t="shared" si="2"/>
        <v>86</v>
      </c>
      <c r="K20" s="125"/>
    </row>
    <row r="21" spans="1:11" ht="23.25">
      <c r="A21" s="1" t="s">
        <v>73</v>
      </c>
      <c r="B21" s="29">
        <v>10</v>
      </c>
      <c r="C21" s="29">
        <v>2</v>
      </c>
      <c r="D21" s="21">
        <f t="shared" si="3"/>
        <v>12</v>
      </c>
      <c r="E21" s="125"/>
      <c r="F21" s="5"/>
      <c r="G21" s="1" t="s">
        <v>60</v>
      </c>
      <c r="H21" s="29">
        <v>44</v>
      </c>
      <c r="I21" s="29">
        <v>4</v>
      </c>
      <c r="J21" s="21">
        <f t="shared" si="2"/>
        <v>48</v>
      </c>
      <c r="K21" s="125"/>
    </row>
    <row r="22" spans="1:11" ht="23.25">
      <c r="A22" s="1" t="s">
        <v>72</v>
      </c>
      <c r="B22" s="29">
        <v>6</v>
      </c>
      <c r="C22" s="29">
        <v>1</v>
      </c>
      <c r="D22" s="21">
        <f t="shared" si="3"/>
        <v>7</v>
      </c>
      <c r="E22" s="125"/>
      <c r="F22" s="5"/>
      <c r="G22" s="1" t="s">
        <v>89</v>
      </c>
      <c r="H22" s="29">
        <v>599</v>
      </c>
      <c r="I22" s="29">
        <v>14</v>
      </c>
      <c r="J22" s="21">
        <f t="shared" si="2"/>
        <v>613</v>
      </c>
      <c r="K22" s="125"/>
    </row>
    <row r="23" spans="1:11" ht="23.25">
      <c r="A23" s="1" t="s">
        <v>118</v>
      </c>
      <c r="B23" s="29">
        <v>7</v>
      </c>
      <c r="C23" s="29">
        <v>0</v>
      </c>
      <c r="D23" s="21">
        <f t="shared" si="3"/>
        <v>7</v>
      </c>
      <c r="E23" s="125">
        <v>1</v>
      </c>
      <c r="F23" s="5"/>
      <c r="G23" s="1" t="s">
        <v>90</v>
      </c>
      <c r="H23" s="29">
        <v>99</v>
      </c>
      <c r="I23" s="29">
        <v>2</v>
      </c>
      <c r="J23" s="21">
        <f t="shared" si="2"/>
        <v>101</v>
      </c>
      <c r="K23" s="125"/>
    </row>
    <row r="24" spans="1:11" ht="26.25">
      <c r="A24" s="1" t="s">
        <v>119</v>
      </c>
      <c r="B24" s="29">
        <v>10</v>
      </c>
      <c r="C24" s="29">
        <v>1</v>
      </c>
      <c r="D24" s="21">
        <f t="shared" si="3"/>
        <v>11</v>
      </c>
      <c r="E24" s="125"/>
      <c r="F24" s="5"/>
      <c r="G24" s="7" t="s">
        <v>247</v>
      </c>
      <c r="H24" s="28">
        <f>SUM(H25:H32)</f>
        <v>162</v>
      </c>
      <c r="I24" s="28">
        <f>SUM(I25:I32)</f>
        <v>17</v>
      </c>
      <c r="J24" s="28">
        <f>SUM(J25:J32)</f>
        <v>179</v>
      </c>
      <c r="K24" s="123">
        <f>SUM(K25:K31)</f>
        <v>0</v>
      </c>
    </row>
    <row r="25" spans="1:11" ht="26.25">
      <c r="A25" s="7" t="s">
        <v>248</v>
      </c>
      <c r="B25" s="28">
        <f>SUM(B26:B33)</f>
        <v>234</v>
      </c>
      <c r="C25" s="28">
        <f>SUM(C26:C33)</f>
        <v>45</v>
      </c>
      <c r="D25" s="28">
        <f>SUM(D26:D33)</f>
        <v>279</v>
      </c>
      <c r="E25" s="123">
        <f>SUM(E26:E46)</f>
        <v>4</v>
      </c>
      <c r="F25" s="5"/>
      <c r="G25" s="1" t="s">
        <v>94</v>
      </c>
      <c r="H25" s="29">
        <v>12</v>
      </c>
      <c r="I25" s="29">
        <v>0</v>
      </c>
      <c r="J25" s="21">
        <f>+I25+H25</f>
        <v>12</v>
      </c>
      <c r="K25" s="125"/>
    </row>
    <row r="26" spans="1:11" ht="24.75">
      <c r="A26" s="1" t="s">
        <v>74</v>
      </c>
      <c r="B26" s="29">
        <v>44</v>
      </c>
      <c r="C26" s="29">
        <v>5</v>
      </c>
      <c r="D26" s="21">
        <f aca="true" t="shared" si="4" ref="D26:D33">+C26+B26</f>
        <v>49</v>
      </c>
      <c r="E26" s="125"/>
      <c r="F26" s="5"/>
      <c r="G26" s="1" t="s">
        <v>93</v>
      </c>
      <c r="H26" s="29">
        <v>23</v>
      </c>
      <c r="I26" s="29">
        <v>1</v>
      </c>
      <c r="J26" s="21">
        <f aca="true" t="shared" si="5" ref="J26:J31">+I26+H26</f>
        <v>24</v>
      </c>
      <c r="K26" s="126"/>
    </row>
    <row r="27" spans="1:11" ht="23.25">
      <c r="A27" s="1" t="s">
        <v>15</v>
      </c>
      <c r="B27" s="29">
        <v>36</v>
      </c>
      <c r="C27" s="29">
        <v>1</v>
      </c>
      <c r="D27" s="21">
        <f t="shared" si="4"/>
        <v>37</v>
      </c>
      <c r="E27" s="125">
        <v>1</v>
      </c>
      <c r="F27" s="5"/>
      <c r="G27" s="1" t="s">
        <v>57</v>
      </c>
      <c r="H27" s="29">
        <v>39</v>
      </c>
      <c r="I27" s="29">
        <v>0</v>
      </c>
      <c r="J27" s="21">
        <f t="shared" si="5"/>
        <v>39</v>
      </c>
      <c r="K27" s="125"/>
    </row>
    <row r="28" spans="1:11" ht="23.25">
      <c r="A28" s="1" t="s">
        <v>75</v>
      </c>
      <c r="B28" s="29">
        <v>49</v>
      </c>
      <c r="C28" s="29">
        <v>2</v>
      </c>
      <c r="D28" s="21">
        <f t="shared" si="4"/>
        <v>51</v>
      </c>
      <c r="E28" s="125">
        <v>1</v>
      </c>
      <c r="F28" s="5"/>
      <c r="G28" s="1" t="s">
        <v>96</v>
      </c>
      <c r="H28" s="29">
        <v>22</v>
      </c>
      <c r="I28" s="29">
        <v>2</v>
      </c>
      <c r="J28" s="21">
        <f t="shared" si="5"/>
        <v>24</v>
      </c>
      <c r="K28" s="125"/>
    </row>
    <row r="29" spans="1:11" ht="23.25">
      <c r="A29" s="1" t="s">
        <v>76</v>
      </c>
      <c r="B29" s="29">
        <v>29</v>
      </c>
      <c r="C29" s="29">
        <v>4</v>
      </c>
      <c r="D29" s="21">
        <f t="shared" si="4"/>
        <v>33</v>
      </c>
      <c r="E29" s="125"/>
      <c r="F29" s="5"/>
      <c r="G29" s="1" t="s">
        <v>97</v>
      </c>
      <c r="H29" s="29">
        <v>4</v>
      </c>
      <c r="I29" s="29">
        <v>8</v>
      </c>
      <c r="J29" s="21">
        <f t="shared" si="5"/>
        <v>12</v>
      </c>
      <c r="K29" s="125"/>
    </row>
    <row r="30" spans="1:11" ht="23.25">
      <c r="A30" s="1" t="s">
        <v>2</v>
      </c>
      <c r="B30" s="29">
        <v>35</v>
      </c>
      <c r="C30" s="29">
        <v>4</v>
      </c>
      <c r="D30" s="21">
        <f t="shared" si="4"/>
        <v>39</v>
      </c>
      <c r="E30" s="125"/>
      <c r="F30" s="5"/>
      <c r="G30" s="1" t="s">
        <v>95</v>
      </c>
      <c r="H30" s="29">
        <v>9</v>
      </c>
      <c r="I30" s="29">
        <v>0</v>
      </c>
      <c r="J30" s="21">
        <f t="shared" si="5"/>
        <v>9</v>
      </c>
      <c r="K30" s="125"/>
    </row>
    <row r="31" spans="1:11" ht="23.25">
      <c r="A31" s="1" t="s">
        <v>77</v>
      </c>
      <c r="B31" s="29">
        <f>38-17</f>
        <v>21</v>
      </c>
      <c r="C31" s="29">
        <v>17</v>
      </c>
      <c r="D31" s="21">
        <f t="shared" si="4"/>
        <v>38</v>
      </c>
      <c r="E31" s="125"/>
      <c r="F31" s="5"/>
      <c r="G31" s="1" t="s">
        <v>6</v>
      </c>
      <c r="H31" s="29">
        <v>7</v>
      </c>
      <c r="I31" s="29">
        <v>0</v>
      </c>
      <c r="J31" s="21">
        <f t="shared" si="5"/>
        <v>7</v>
      </c>
      <c r="K31" s="125"/>
    </row>
    <row r="32" spans="1:11" ht="23.25">
      <c r="A32" s="1" t="s">
        <v>32</v>
      </c>
      <c r="B32" s="29">
        <f>22-8</f>
        <v>14</v>
      </c>
      <c r="C32" s="29">
        <v>8</v>
      </c>
      <c r="D32" s="21">
        <f t="shared" si="4"/>
        <v>22</v>
      </c>
      <c r="E32" s="125"/>
      <c r="F32" s="5"/>
      <c r="G32" s="1" t="s">
        <v>68</v>
      </c>
      <c r="H32" s="29">
        <v>46</v>
      </c>
      <c r="I32" s="29">
        <v>6</v>
      </c>
      <c r="J32" s="22">
        <f>+I32+H32</f>
        <v>52</v>
      </c>
      <c r="K32" s="124"/>
    </row>
    <row r="33" spans="1:11" ht="26.25">
      <c r="A33" s="1" t="s">
        <v>21</v>
      </c>
      <c r="B33" s="29">
        <v>6</v>
      </c>
      <c r="C33" s="29">
        <v>4</v>
      </c>
      <c r="D33" s="21">
        <f t="shared" si="4"/>
        <v>10</v>
      </c>
      <c r="E33" s="125"/>
      <c r="F33" s="5"/>
      <c r="G33" s="8" t="s">
        <v>249</v>
      </c>
      <c r="H33" s="28">
        <f>SUM(H34:H42)</f>
        <v>151</v>
      </c>
      <c r="I33" s="28">
        <f>SUM(I34:I42)</f>
        <v>112</v>
      </c>
      <c r="J33" s="28">
        <f>SUM(J34:J42)</f>
        <v>263</v>
      </c>
      <c r="K33" s="123">
        <f>SUM(K34:K40)</f>
        <v>0</v>
      </c>
    </row>
    <row r="34" spans="1:11" ht="26.25">
      <c r="A34" s="7" t="s">
        <v>250</v>
      </c>
      <c r="B34" s="28">
        <f>SUM(B35:B46)</f>
        <v>326</v>
      </c>
      <c r="C34" s="28">
        <f>SUM(C35:C46)</f>
        <v>74</v>
      </c>
      <c r="D34" s="28">
        <f>SUM(D35:D46)</f>
        <v>400</v>
      </c>
      <c r="E34" s="123">
        <f>SUM(E35:E45)</f>
        <v>1</v>
      </c>
      <c r="F34" s="5"/>
      <c r="G34" s="1" t="s">
        <v>102</v>
      </c>
      <c r="H34" s="29">
        <v>32</v>
      </c>
      <c r="I34" s="29">
        <v>13</v>
      </c>
      <c r="J34" s="21">
        <f>+I34+H34</f>
        <v>45</v>
      </c>
      <c r="K34" s="125"/>
    </row>
    <row r="35" spans="1:11" ht="23.25">
      <c r="A35" s="1" t="s">
        <v>56</v>
      </c>
      <c r="B35" s="29">
        <v>43</v>
      </c>
      <c r="C35" s="29">
        <v>1</v>
      </c>
      <c r="D35" s="21">
        <f aca="true" t="shared" si="6" ref="D35:D46">+C35+B35</f>
        <v>44</v>
      </c>
      <c r="E35" s="125"/>
      <c r="F35" s="5"/>
      <c r="G35" s="1" t="s">
        <v>104</v>
      </c>
      <c r="H35" s="29">
        <f>13-5</f>
        <v>8</v>
      </c>
      <c r="I35" s="29">
        <v>6</v>
      </c>
      <c r="J35" s="21">
        <f aca="true" t="shared" si="7" ref="J35:J40">+I35+H35</f>
        <v>14</v>
      </c>
      <c r="K35" s="125"/>
    </row>
    <row r="36" spans="1:11" ht="23.25">
      <c r="A36" s="1" t="s">
        <v>29</v>
      </c>
      <c r="B36" s="29">
        <v>16</v>
      </c>
      <c r="C36" s="29">
        <v>10</v>
      </c>
      <c r="D36" s="21">
        <f t="shared" si="6"/>
        <v>26</v>
      </c>
      <c r="E36" s="125"/>
      <c r="F36" s="5"/>
      <c r="G36" s="1" t="s">
        <v>98</v>
      </c>
      <c r="H36" s="29">
        <v>34</v>
      </c>
      <c r="I36" s="29">
        <v>32</v>
      </c>
      <c r="J36" s="21">
        <f t="shared" si="7"/>
        <v>66</v>
      </c>
      <c r="K36" s="125"/>
    </row>
    <row r="37" spans="1:11" ht="24.75">
      <c r="A37" s="1" t="s">
        <v>79</v>
      </c>
      <c r="B37" s="29">
        <v>19</v>
      </c>
      <c r="C37" s="29">
        <v>10</v>
      </c>
      <c r="D37" s="21">
        <f t="shared" si="6"/>
        <v>29</v>
      </c>
      <c r="E37" s="125"/>
      <c r="F37" s="5"/>
      <c r="G37" s="1" t="s">
        <v>103</v>
      </c>
      <c r="H37" s="29">
        <v>12</v>
      </c>
      <c r="I37" s="29">
        <v>5</v>
      </c>
      <c r="J37" s="21">
        <f t="shared" si="7"/>
        <v>17</v>
      </c>
      <c r="K37" s="126"/>
    </row>
    <row r="38" spans="1:11" ht="23.25">
      <c r="A38" s="1" t="s">
        <v>80</v>
      </c>
      <c r="B38" s="29">
        <v>32</v>
      </c>
      <c r="C38" s="29">
        <v>4</v>
      </c>
      <c r="D38" s="21">
        <f t="shared" si="6"/>
        <v>36</v>
      </c>
      <c r="E38" s="125">
        <v>1</v>
      </c>
      <c r="F38" s="5"/>
      <c r="G38" s="1" t="s">
        <v>99</v>
      </c>
      <c r="H38" s="29">
        <f>26-17</f>
        <v>9</v>
      </c>
      <c r="I38" s="29">
        <v>17</v>
      </c>
      <c r="J38" s="21">
        <f t="shared" si="7"/>
        <v>26</v>
      </c>
      <c r="K38" s="125"/>
    </row>
    <row r="39" spans="1:11" ht="23.25">
      <c r="A39" s="1" t="s">
        <v>30</v>
      </c>
      <c r="B39" s="29">
        <v>26</v>
      </c>
      <c r="C39" s="29">
        <v>6</v>
      </c>
      <c r="D39" s="21">
        <f t="shared" si="6"/>
        <v>32</v>
      </c>
      <c r="E39" s="125"/>
      <c r="F39" s="5"/>
      <c r="G39" s="1" t="s">
        <v>100</v>
      </c>
      <c r="H39" s="29">
        <v>12</v>
      </c>
      <c r="I39" s="29">
        <v>16</v>
      </c>
      <c r="J39" s="21">
        <f t="shared" si="7"/>
        <v>28</v>
      </c>
      <c r="K39" s="125"/>
    </row>
    <row r="40" spans="1:11" ht="23.25">
      <c r="A40" s="1" t="s">
        <v>25</v>
      </c>
      <c r="B40" s="29">
        <v>22</v>
      </c>
      <c r="C40" s="29">
        <v>0</v>
      </c>
      <c r="D40" s="21">
        <f t="shared" si="6"/>
        <v>22</v>
      </c>
      <c r="E40" s="125"/>
      <c r="F40" s="5"/>
      <c r="G40" s="1" t="s">
        <v>101</v>
      </c>
      <c r="H40" s="29">
        <v>2</v>
      </c>
      <c r="I40" s="29">
        <v>5</v>
      </c>
      <c r="J40" s="21">
        <f t="shared" si="7"/>
        <v>7</v>
      </c>
      <c r="K40" s="125"/>
    </row>
    <row r="41" spans="1:11" ht="23.25">
      <c r="A41" s="1" t="s">
        <v>78</v>
      </c>
      <c r="B41" s="29">
        <v>20</v>
      </c>
      <c r="C41" s="29">
        <v>10</v>
      </c>
      <c r="D41" s="21">
        <f t="shared" si="6"/>
        <v>30</v>
      </c>
      <c r="E41" s="125"/>
      <c r="F41" s="5"/>
      <c r="G41" s="1" t="s">
        <v>105</v>
      </c>
      <c r="H41" s="29">
        <v>12</v>
      </c>
      <c r="I41" s="29">
        <v>8</v>
      </c>
      <c r="J41" s="21">
        <f>+I41+H41</f>
        <v>20</v>
      </c>
      <c r="K41" s="125">
        <v>1</v>
      </c>
    </row>
    <row r="42" spans="1:11" ht="23.25">
      <c r="A42" s="1" t="s">
        <v>112</v>
      </c>
      <c r="B42" s="29">
        <v>31</v>
      </c>
      <c r="C42" s="29">
        <v>11</v>
      </c>
      <c r="D42" s="21">
        <f t="shared" si="6"/>
        <v>42</v>
      </c>
      <c r="E42" s="125"/>
      <c r="F42" s="5"/>
      <c r="G42" s="1" t="s">
        <v>106</v>
      </c>
      <c r="H42" s="29">
        <v>30</v>
      </c>
      <c r="I42" s="29">
        <v>10</v>
      </c>
      <c r="J42" s="21">
        <f>+I42+H42</f>
        <v>40</v>
      </c>
      <c r="K42" s="125"/>
    </row>
    <row r="43" spans="1:11" ht="26.25">
      <c r="A43" s="1" t="s">
        <v>22</v>
      </c>
      <c r="B43" s="29">
        <v>6</v>
      </c>
      <c r="C43" s="29">
        <v>7</v>
      </c>
      <c r="D43" s="21">
        <f t="shared" si="6"/>
        <v>13</v>
      </c>
      <c r="E43" s="125"/>
      <c r="F43" s="5"/>
      <c r="G43" s="8" t="s">
        <v>251</v>
      </c>
      <c r="H43" s="28">
        <f>SUM(H44:H48)</f>
        <v>1730</v>
      </c>
      <c r="I43" s="28">
        <f>SUM(I44:I48)</f>
        <v>59</v>
      </c>
      <c r="J43" s="28">
        <f>SUM(J44:J48)</f>
        <v>1789</v>
      </c>
      <c r="K43" s="123">
        <f>SUM(K44:K48)</f>
        <v>0</v>
      </c>
    </row>
    <row r="44" spans="1:11" ht="23.25">
      <c r="A44" s="1" t="s">
        <v>58</v>
      </c>
      <c r="B44" s="29">
        <f>56-6</f>
        <v>50</v>
      </c>
      <c r="C44" s="29">
        <v>6</v>
      </c>
      <c r="D44" s="21">
        <f t="shared" si="6"/>
        <v>56</v>
      </c>
      <c r="E44" s="125"/>
      <c r="F44" s="5"/>
      <c r="G44" s="1" t="s">
        <v>33</v>
      </c>
      <c r="H44" s="29">
        <v>311</v>
      </c>
      <c r="I44" s="29">
        <v>4</v>
      </c>
      <c r="J44" s="21">
        <f>+I44+H44</f>
        <v>315</v>
      </c>
      <c r="K44" s="125"/>
    </row>
    <row r="45" spans="1:13" ht="23.25">
      <c r="A45" s="1" t="s">
        <v>31</v>
      </c>
      <c r="B45" s="29">
        <v>15</v>
      </c>
      <c r="C45" s="29">
        <v>1</v>
      </c>
      <c r="D45" s="21">
        <f t="shared" si="6"/>
        <v>16</v>
      </c>
      <c r="E45" s="125"/>
      <c r="F45" s="5"/>
      <c r="G45" s="1" t="s">
        <v>28</v>
      </c>
      <c r="H45" s="29">
        <v>303</v>
      </c>
      <c r="I45" s="29">
        <v>5</v>
      </c>
      <c r="J45" s="21">
        <f>+I45+H45</f>
        <v>308</v>
      </c>
      <c r="K45" s="125"/>
      <c r="M45" s="32"/>
    </row>
    <row r="46" spans="1:11" ht="23.25">
      <c r="A46" s="1" t="s">
        <v>14</v>
      </c>
      <c r="B46" s="29">
        <v>46</v>
      </c>
      <c r="C46" s="29">
        <v>8</v>
      </c>
      <c r="D46" s="21">
        <f t="shared" si="6"/>
        <v>54</v>
      </c>
      <c r="E46" s="125"/>
      <c r="F46" s="5"/>
      <c r="G46" s="1" t="s">
        <v>108</v>
      </c>
      <c r="H46" s="29">
        <v>635</v>
      </c>
      <c r="I46" s="29">
        <v>0</v>
      </c>
      <c r="J46" s="21">
        <f>+I46+H46</f>
        <v>635</v>
      </c>
      <c r="K46" s="125"/>
    </row>
    <row r="47" spans="6:11" ht="23.25">
      <c r="F47" s="5"/>
      <c r="G47" s="1" t="s">
        <v>107</v>
      </c>
      <c r="H47" s="29">
        <v>23</v>
      </c>
      <c r="I47" s="29">
        <v>50</v>
      </c>
      <c r="J47" s="21">
        <f>+I47+H47</f>
        <v>73</v>
      </c>
      <c r="K47" s="125"/>
    </row>
    <row r="48" spans="6:11" ht="23.25">
      <c r="F48" s="5"/>
      <c r="G48" s="1" t="s">
        <v>109</v>
      </c>
      <c r="H48" s="29">
        <v>458</v>
      </c>
      <c r="I48" s="29">
        <v>0</v>
      </c>
      <c r="J48" s="21">
        <f>+I48+H48</f>
        <v>458</v>
      </c>
      <c r="K48" s="125"/>
    </row>
    <row r="49" spans="6:11" ht="29.25">
      <c r="F49" s="5"/>
      <c r="G49" s="26" t="s">
        <v>604</v>
      </c>
      <c r="H49" s="24">
        <f>+H43+H33+H24+H14+H5+B5+B15+B25+B34</f>
        <v>4271</v>
      </c>
      <c r="I49" s="24">
        <f>+I43+I33+I24+I14+I5+C5+C15+C25+C34</f>
        <v>432</v>
      </c>
      <c r="J49" s="24">
        <f>+J43+J33+J24+J14+J5+D5+D15+D25+D34</f>
        <v>4703</v>
      </c>
      <c r="K49" s="127">
        <f>+K43+K33+K24+K14+K5+E5+E15+E25+E34</f>
        <v>23</v>
      </c>
    </row>
    <row r="50" ht="21.75">
      <c r="F50" s="6"/>
    </row>
    <row r="51" spans="6:14" ht="21.75">
      <c r="F51" s="6"/>
      <c r="G51" s="32"/>
      <c r="N51" s="32"/>
    </row>
    <row r="53" ht="23.25">
      <c r="G53" s="36" t="s">
        <v>606</v>
      </c>
    </row>
    <row r="54" ht="23.25">
      <c r="G54" s="36" t="s">
        <v>607</v>
      </c>
    </row>
    <row r="55" ht="23.25">
      <c r="G55" s="36" t="s">
        <v>608</v>
      </c>
    </row>
    <row r="56" spans="2:11" s="128" customFormat="1" ht="18.75" thickBot="1">
      <c r="B56" s="129"/>
      <c r="C56" s="129"/>
      <c r="D56" s="130"/>
      <c r="E56" s="163" t="s">
        <v>728</v>
      </c>
      <c r="F56" s="163"/>
      <c r="G56" s="131">
        <f>+J49+10+11+3</f>
        <v>4727</v>
      </c>
      <c r="H56" s="132" t="s">
        <v>729</v>
      </c>
      <c r="I56" s="132"/>
      <c r="J56" s="130"/>
      <c r="K56" s="130"/>
    </row>
    <row r="57" ht="15" thickTop="1"/>
  </sheetData>
  <sheetProtection/>
  <mergeCells count="11">
    <mergeCell ref="K3:K4"/>
    <mergeCell ref="E56:F56"/>
    <mergeCell ref="A3:A4"/>
    <mergeCell ref="B3:C3"/>
    <mergeCell ref="D3:D4"/>
    <mergeCell ref="A1:J1"/>
    <mergeCell ref="A2:J2"/>
    <mergeCell ref="E3:E4"/>
    <mergeCell ref="G3:G4"/>
    <mergeCell ref="H3:I3"/>
    <mergeCell ref="J3:J4"/>
  </mergeCells>
  <printOptions/>
  <pageMargins left="0.7" right="0.7" top="0.16" bottom="0.16" header="0.3" footer="0.3"/>
  <pageSetup horizontalDpi="600" verticalDpi="600" orientation="portrait" paperSize="9" scale="68" r:id="rId1"/>
  <ignoredErrors>
    <ignoredError sqref="D15 J14 J33 D34" formula="1"/>
    <ignoredError sqref="K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sKz Community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sKzXP</dc:creator>
  <cp:keywords/>
  <dc:description/>
  <cp:lastModifiedBy>Lemel</cp:lastModifiedBy>
  <cp:lastPrinted>2014-07-01T07:55:08Z</cp:lastPrinted>
  <dcterms:created xsi:type="dcterms:W3CDTF">2011-07-29T03:20:48Z</dcterms:created>
  <dcterms:modified xsi:type="dcterms:W3CDTF">2014-07-21T08:22:48Z</dcterms:modified>
  <cp:category/>
  <cp:version/>
  <cp:contentType/>
  <cp:contentStatus/>
</cp:coreProperties>
</file>