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06" activeTab="8"/>
  </bookViews>
  <sheets>
    <sheet name="หญ้า" sheetId="1" r:id="rId1"/>
    <sheet name="เกษตรกร" sheetId="2" r:id="rId2"/>
    <sheet name="โคนม" sheetId="3" r:id="rId3"/>
    <sheet name="โคเนื้อ" sheetId="4" r:id="rId4"/>
    <sheet name="กระบือสุกรแพะแกะ" sheetId="5" r:id="rId5"/>
    <sheet name="เป็ดไก่" sheetId="6" r:id="rId6"/>
    <sheet name="สัตว์อื่น" sheetId="7" r:id="rId7"/>
    <sheet name="ร้านอาหารสัตว์" sheetId="8" r:id="rId8"/>
    <sheet name="โรงฆ่าสัตว์" sheetId="9" r:id="rId9"/>
  </sheets>
  <definedNames>
    <definedName name="_xlnm.Print_Titles" localSheetId="7">'ร้านอาหารสัตว์'!$1:$5</definedName>
    <definedName name="_xlnm.Print_Titles" localSheetId="8">'โรงฆ่าสัตว์'!$1:$5</definedName>
    <definedName name="_xlnm.Print_Titles" localSheetId="0">'หญ้า'!$1:$4</definedName>
  </definedNames>
  <calcPr fullCalcOnLoad="1"/>
</workbook>
</file>

<file path=xl/sharedStrings.xml><?xml version="1.0" encoding="utf-8"?>
<sst xmlns="http://schemas.openxmlformats.org/spreadsheetml/2006/main" count="601" uniqueCount="168">
  <si>
    <t>พื้นที่ปลูกหญ้า</t>
  </si>
  <si>
    <t>พี้นที่ทุ่งหญ้า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</si>
  <si>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</si>
  <si>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</si>
  <si>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</si>
  <si>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</si>
  <si>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</si>
  <si>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</si>
  <si>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</si>
  <si>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</si>
  <si>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</si>
  <si>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</si>
  <si>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</si>
  <si>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</si>
  <si>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</si>
  <si>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</si>
  <si>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</si>
  <si>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</si>
  <si>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</si>
  <si>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</si>
  <si>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</si>
  <si>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</si>
  <si>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</si>
  <si>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</si>
  <si>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</si>
  <si>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</si>
  <si>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</si>
  <si>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</si>
  <si>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</si>
  <si>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</si>
  <si>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</si>
  <si>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</si>
  <si>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</si>
  <si>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</si>
  <si>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</si>
  <si>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</si>
  <si>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</si>
  <si>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</si>
  <si>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</si>
  <si>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</si>
  <si>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</si>
  <si>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</si>
  <si>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</si>
  <si>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</si>
  <si>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</si>
  <si>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</si>
  <si>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</si>
  <si>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</si>
  <si>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</si>
  <si>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</si>
  <si>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</si>
  <si>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</si>
  <si>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</si>
  <si>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</si>
  <si>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</si>
  <si>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</si>
  <si>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</si>
  <si>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</si>
  <si>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</si>
  <si>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</si>
  <si>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</si>
  <si>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</si>
  <si>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</si>
  <si>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</si>
  <si>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</si>
  <si>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</si>
  <si>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</si>
  <si>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</si>
  <si>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</si>
  <si>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</si>
  <si>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</si>
  <si>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</si>
  <si>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</si>
  <si>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</si>
  <si>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</si>
  <si>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</si>
  <si>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</si>
  <si>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</si>
  <si>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</si>
  <si>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</si>
  <si>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</si>
  <si>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</si>
  <si>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</si>
  <si>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</si>
  <si>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</si>
  <si>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</si>
  <si>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</si>
  <si>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</si>
  <si>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</si>
  <si>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</si>
  <si>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</si>
  <si>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</si>
  <si>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</si>
  <si>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</si>
  <si>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</si>
  <si>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</si>
  <si>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</si>
  <si>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</si>
  <si>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</si>
  <si>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</si>
  <si>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</si>
  <si>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</si>
  <si>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</si>
  <si>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</si>
  <si>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</si>
  <si>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</si>
  <si>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</si>
  <si>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</si>
  <si>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</si>
  <si>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</si>
  <si>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</si>
  <si>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</si>
  <si>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</si>
  <si>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</si>
  <si>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</si>
  <si>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</si>
  <si>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</si>
  <si>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</si>
  <si>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</si>
  <si>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</si>
  <si>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</si>
  <si>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</si>
  <si>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</si>
  <si>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</si>
  <si>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</si>
  <si>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</si>
  <si>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</si>
  <si>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อำเภอ</t>
  </si>
  <si>
    <t>แบบรายงานจำนวนเกษตรกรผู้เลี้ยงสัตว์และจำนวนพื้นที่ ปี พ.ศ.2553 (แบบรายงานระดับจังหวัด 4/1)</t>
  </si>
  <si>
    <t>แบบรายงานจำนวนโคนม แยกเป็นจำนวนที่เลี้ยงและจำนวนเกษตรกร ปี พ.ศ. 2553  (แบบรายงานระดับจังหวัด 4/2)</t>
  </si>
  <si>
    <t>แบบรายงานจำนวนโคเนื้อ แยกเป็นจำนวนที่เลี้ยงและจำนวนเกษตรกร ปี พ.ศ. 2553  (แบบรายงานระดับจังหวัด 4/3)</t>
  </si>
  <si>
    <t>แบบรายงานจำนวนกระบือ สุกร แพะ แกะ แยกเป็นจำนวนที่เลี้ยงและจำนวนเกษตรกร ปี พ.ศ.2553  (แบบรายงานระดับจังหวัด 4/4)</t>
  </si>
  <si>
    <t>แบบรายงานจำนวนสัตว์เลี้ยงอื่น แยกเป็นจำนวนที่เลี้ยง และจำนวนเกษตรกร ปี พ.ศ. 2553 (แบบรายงานระดับจังหวัด 4/6)</t>
  </si>
  <si>
    <t>แบบรายงานจำนวนสถานที่ดำเนินกิจกรรมด้านอาหารสัตว์  ปี พ.ศ. 2553 (แบบรายงานระดับจังหวัด 4/7)</t>
  </si>
  <si>
    <t>แบบรายงานจำนวนสถานที่ดำเนินกิจกรรมด้านปศุสัตว์  ปี พ.ศ. 2553 (แบบรายงานระดับจังหวัด 4/8)3</t>
  </si>
  <si>
    <t xml:space="preserve"> /</t>
  </si>
  <si>
    <t>จากกลุ่มคุณภาพ</t>
  </si>
  <si>
    <t>จากอ.แจ้งมา</t>
  </si>
  <si>
    <t>สุรชัย</t>
  </si>
  <si>
    <t>รายงานจำนวนเกษตรกรผู้ปลูกพืชอาหารสัตว์ (รายงานระดับจังหวัด)</t>
  </si>
  <si>
    <t>พ.ศ.2553</t>
  </si>
  <si>
    <t>จังหวัดสงขลา</t>
  </si>
  <si>
    <t>หญ้ารูซี่</t>
  </si>
  <si>
    <t>หญ้ากินนีสีม่วง</t>
  </si>
  <si>
    <t>หญ้าแพงโกล่า</t>
  </si>
  <si>
    <t>หญ้าเนเปียร์</t>
  </si>
  <si>
    <t>หญ้าอะตราตัม</t>
  </si>
  <si>
    <t>หญ้าโร้ด</t>
  </si>
  <si>
    <t>หญ้าพิแคทูลัม</t>
  </si>
  <si>
    <t>หญ้าบาน่า</t>
  </si>
  <si>
    <t>ถั่วฮามาต้า</t>
  </si>
  <si>
    <t>ถั่วท่าพระสะไตโล</t>
  </si>
  <si>
    <t>ถั่วคาวาลเคด</t>
  </si>
  <si>
    <t>ถั่วลิสงเถา</t>
  </si>
  <si>
    <t>ถั่วไมยรา</t>
  </si>
  <si>
    <t>ผู้ (ตัว)</t>
  </si>
  <si>
    <t>เมีย (ตัว)</t>
  </si>
  <si>
    <t>โคขุน</t>
  </si>
  <si>
    <t>แบบรายงานจำนวนไก่ แยกเป็นจำนวนที่เลี้ยงและเกษตรกร ปี พ.ศ. 2553  (แบบรายงานระดับอำเภอ 4/5)</t>
  </si>
  <si>
    <t>ไก่เนื้อพันธุ์</t>
  </si>
  <si>
    <t>ไก่ไข่พันธุ์</t>
  </si>
  <si>
    <t>เป็ดเนื้อไล่ทุ่ง</t>
  </si>
  <si>
    <t>เป็ดไข่ไล่ทุ่ง</t>
  </si>
  <si>
    <t>นกกระทาพันธุ์เนื้อ</t>
  </si>
  <si>
    <t>นกกระทาพันธุ์ไข่</t>
  </si>
  <si>
    <t>หมูป่า</t>
  </si>
  <si>
    <t>นก/สัตว์ปีกสวยงาม</t>
  </si>
  <si>
    <t>สัตว์ปีกอื่นๆ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</si>
</sst>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0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ordiaUPC"/>
      <family val="2"/>
    </font>
    <font>
      <sz val="16"/>
      <name val="CordiaUPC"/>
      <family val="2"/>
    </font>
    <font>
      <b/>
      <sz val="16"/>
      <color indexed="10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UPC"/>
      <family val="2"/>
    </font>
    <font>
      <sz val="10"/>
      <color indexed="8"/>
      <name val="Arial"/>
      <family val="0"/>
    </font>
    <font>
      <sz val="13"/>
      <color indexed="8"/>
      <name val="Angsana New"/>
      <family val="0"/>
    </font>
    <font>
      <sz val="14"/>
      <color indexed="8"/>
      <name val="Cord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 wrapText="1"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Alignment="1">
      <alignment/>
    </xf>
    <xf numFmtId="191" fontId="7" fillId="0" borderId="10" xfId="38" applyNumberFormat="1" applyFont="1" applyFill="1" applyBorder="1" applyAlignment="1">
      <alignment horizontal="center"/>
    </xf>
    <xf numFmtId="191" fontId="7" fillId="0" borderId="11" xfId="38" applyNumberFormat="1" applyFont="1" applyFill="1" applyBorder="1" applyAlignment="1">
      <alignment horizontal="center"/>
    </xf>
    <xf numFmtId="193" fontId="6" fillId="0" borderId="0" xfId="38" applyNumberFormat="1" applyFont="1" applyAlignment="1">
      <alignment/>
    </xf>
    <xf numFmtId="193" fontId="7" fillId="0" borderId="0" xfId="38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91" fontId="7" fillId="0" borderId="0" xfId="38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199" fontId="7" fillId="0" borderId="0" xfId="0" applyNumberFormat="1" applyFont="1" applyFill="1" applyAlignment="1">
      <alignment/>
    </xf>
    <xf numFmtId="199" fontId="7" fillId="0" borderId="0" xfId="38" applyNumberFormat="1" applyFont="1" applyFill="1" applyAlignment="1">
      <alignment/>
    </xf>
    <xf numFmtId="196" fontId="7" fillId="0" borderId="0" xfId="38" applyNumberFormat="1" applyFont="1" applyFill="1" applyAlignment="1">
      <alignment/>
    </xf>
    <xf numFmtId="191" fontId="9" fillId="0" borderId="12" xfId="3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91" fontId="9" fillId="0" borderId="10" xfId="38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91" fontId="9" fillId="0" borderId="11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1" fontId="9" fillId="0" borderId="13" xfId="38" applyNumberFormat="1" applyFont="1" applyFill="1" applyBorder="1" applyAlignment="1">
      <alignment horizontal="center"/>
    </xf>
    <xf numFmtId="191" fontId="9" fillId="0" borderId="14" xfId="38" applyNumberFormat="1" applyFont="1" applyFill="1" applyBorder="1" applyAlignment="1">
      <alignment horizontal="center"/>
    </xf>
    <xf numFmtId="3" fontId="9" fillId="0" borderId="15" xfId="46" applyNumberFormat="1" applyFont="1" applyBorder="1" applyAlignment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16" xfId="46" applyNumberFormat="1" applyFont="1" applyBorder="1" applyAlignment="1">
      <alignment horizontal="left"/>
      <protection/>
    </xf>
    <xf numFmtId="43" fontId="10" fillId="0" borderId="17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91" fontId="9" fillId="0" borderId="0" xfId="38" applyNumberFormat="1" applyFont="1" applyAlignment="1">
      <alignment/>
    </xf>
    <xf numFmtId="191" fontId="9" fillId="0" borderId="0" xfId="38" applyNumberFormat="1" applyFont="1" applyFill="1" applyAlignment="1">
      <alignment/>
    </xf>
    <xf numFmtId="3" fontId="9" fillId="0" borderId="18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91" fontId="11" fillId="0" borderId="19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11" fillId="0" borderId="10" xfId="38" applyNumberFormat="1" applyFont="1" applyFill="1" applyBorder="1" applyAlignment="1">
      <alignment horizontal="center"/>
    </xf>
    <xf numFmtId="191" fontId="11" fillId="0" borderId="11" xfId="38" applyNumberFormat="1" applyFont="1" applyFill="1" applyBorder="1" applyAlignment="1">
      <alignment horizontal="center"/>
    </xf>
    <xf numFmtId="191" fontId="11" fillId="0" borderId="20" xfId="38" applyNumberFormat="1" applyFont="1" applyFill="1" applyBorder="1" applyAlignment="1">
      <alignment horizontal="center"/>
    </xf>
    <xf numFmtId="191" fontId="11" fillId="0" borderId="13" xfId="38" applyNumberFormat="1" applyFont="1" applyFill="1" applyBorder="1" applyAlignment="1">
      <alignment horizontal="center"/>
    </xf>
    <xf numFmtId="191" fontId="11" fillId="0" borderId="21" xfId="38" applyNumberFormat="1" applyFont="1" applyFill="1" applyBorder="1" applyAlignment="1">
      <alignment horizontal="center"/>
    </xf>
    <xf numFmtId="191" fontId="11" fillId="0" borderId="14" xfId="38" applyNumberFormat="1" applyFont="1" applyFill="1" applyBorder="1" applyAlignment="1">
      <alignment horizontal="center"/>
    </xf>
    <xf numFmtId="3" fontId="11" fillId="0" borderId="15" xfId="46" applyNumberFormat="1" applyFont="1" applyBorder="1" applyAlignment="1">
      <alignment horizontal="left"/>
      <protection/>
    </xf>
    <xf numFmtId="3" fontId="11" fillId="0" borderId="15" xfId="38" applyNumberFormat="1" applyFont="1" applyBorder="1" applyAlignment="1">
      <alignment horizontal="center"/>
    </xf>
    <xf numFmtId="3" fontId="11" fillId="0" borderId="16" xfId="46" applyNumberFormat="1" applyFont="1" applyBorder="1" applyAlignment="1">
      <alignment horizontal="left"/>
      <protection/>
    </xf>
    <xf numFmtId="3" fontId="11" fillId="0" borderId="16" xfId="38" applyNumberFormat="1" applyFont="1" applyBorder="1" applyAlignment="1">
      <alignment horizontal="center"/>
    </xf>
    <xf numFmtId="3" fontId="11" fillId="0" borderId="16" xfId="38" applyNumberFormat="1" applyFont="1" applyFill="1" applyBorder="1" applyAlignment="1">
      <alignment horizontal="center"/>
    </xf>
    <xf numFmtId="3" fontId="11" fillId="0" borderId="18" xfId="38" applyNumberFormat="1" applyFont="1" applyBorder="1" applyAlignment="1">
      <alignment horizontal="center"/>
    </xf>
    <xf numFmtId="43" fontId="11" fillId="0" borderId="10" xfId="38" applyNumberFormat="1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43" fontId="11" fillId="0" borderId="13" xfId="38" applyNumberFormat="1" applyFont="1" applyFill="1" applyBorder="1" applyAlignment="1">
      <alignment horizontal="center"/>
    </xf>
    <xf numFmtId="43" fontId="11" fillId="0" borderId="16" xfId="0" applyNumberFormat="1" applyFont="1" applyBorder="1" applyAlignment="1">
      <alignment/>
    </xf>
    <xf numFmtId="0" fontId="11" fillId="0" borderId="18" xfId="46" applyFont="1" applyBorder="1">
      <alignment/>
      <protection/>
    </xf>
    <xf numFmtId="191" fontId="10" fillId="0" borderId="17" xfId="38" applyNumberFormat="1" applyFont="1" applyBorder="1" applyAlignment="1">
      <alignment/>
    </xf>
    <xf numFmtId="3" fontId="10" fillId="0" borderId="17" xfId="38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2" fillId="0" borderId="17" xfId="46" applyNumberFormat="1" applyFont="1" applyBorder="1" applyAlignment="1">
      <alignment horizontal="center"/>
      <protection/>
    </xf>
    <xf numFmtId="3" fontId="12" fillId="0" borderId="17" xfId="38" applyNumberFormat="1" applyFont="1" applyBorder="1" applyAlignment="1">
      <alignment horizontal="center"/>
    </xf>
    <xf numFmtId="43" fontId="12" fillId="0" borderId="17" xfId="0" applyNumberFormat="1" applyFont="1" applyFill="1" applyBorder="1" applyAlignment="1">
      <alignment horizontal="center" vertical="center"/>
    </xf>
    <xf numFmtId="191" fontId="11" fillId="0" borderId="0" xfId="38" applyNumberFormat="1" applyFont="1" applyAlignment="1">
      <alignment horizontal="center"/>
    </xf>
    <xf numFmtId="191" fontId="11" fillId="0" borderId="0" xfId="38" applyNumberFormat="1" applyFont="1" applyFill="1" applyAlignment="1">
      <alignment horizontal="center"/>
    </xf>
    <xf numFmtId="191" fontId="7" fillId="0" borderId="0" xfId="38" applyNumberFormat="1" applyFont="1" applyAlignment="1">
      <alignment horizontal="center"/>
    </xf>
    <xf numFmtId="191" fontId="7" fillId="0" borderId="0" xfId="38" applyNumberFormat="1" applyFont="1" applyFill="1" applyAlignment="1">
      <alignment horizontal="center"/>
    </xf>
    <xf numFmtId="3" fontId="9" fillId="0" borderId="13" xfId="38" applyNumberFormat="1" applyFont="1" applyFill="1" applyBorder="1" applyAlignment="1">
      <alignment horizontal="center"/>
    </xf>
    <xf numFmtId="193" fontId="9" fillId="0" borderId="10" xfId="38" applyNumberFormat="1" applyFont="1" applyBorder="1" applyAlignment="1">
      <alignment/>
    </xf>
    <xf numFmtId="193" fontId="9" fillId="0" borderId="22" xfId="38" applyNumberFormat="1" applyFont="1" applyBorder="1" applyAlignment="1">
      <alignment horizontal="centerContinuous"/>
    </xf>
    <xf numFmtId="193" fontId="9" fillId="0" borderId="23" xfId="38" applyNumberFormat="1" applyFont="1" applyBorder="1" applyAlignment="1">
      <alignment horizontal="centerContinuous"/>
    </xf>
    <xf numFmtId="193" fontId="9" fillId="0" borderId="24" xfId="38" applyNumberFormat="1" applyFont="1" applyBorder="1" applyAlignment="1">
      <alignment horizontal="centerContinuous"/>
    </xf>
    <xf numFmtId="193" fontId="9" fillId="0" borderId="10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Continuous"/>
    </xf>
    <xf numFmtId="193" fontId="9" fillId="0" borderId="0" xfId="38" applyNumberFormat="1" applyFont="1" applyAlignment="1">
      <alignment/>
    </xf>
    <xf numFmtId="193" fontId="9" fillId="0" borderId="11" xfId="38" applyNumberFormat="1" applyFont="1" applyBorder="1" applyAlignment="1">
      <alignment horizontal="center"/>
    </xf>
    <xf numFmtId="193" fontId="9" fillId="0" borderId="22" xfId="38" applyNumberFormat="1" applyFont="1" applyBorder="1" applyAlignment="1">
      <alignment horizontal="center"/>
    </xf>
    <xf numFmtId="193" fontId="9" fillId="0" borderId="0" xfId="38" applyNumberFormat="1" applyFont="1" applyAlignment="1">
      <alignment horizontal="center"/>
    </xf>
    <xf numFmtId="193" fontId="9" fillId="0" borderId="13" xfId="38" applyNumberFormat="1" applyFont="1" applyBorder="1" applyAlignment="1">
      <alignment horizontal="center"/>
    </xf>
    <xf numFmtId="193" fontId="9" fillId="0" borderId="26" xfId="38" applyNumberFormat="1" applyFont="1" applyBorder="1" applyAlignment="1">
      <alignment horizontal="center"/>
    </xf>
    <xf numFmtId="191" fontId="10" fillId="0" borderId="0" xfId="38" applyNumberFormat="1" applyFont="1" applyAlignment="1">
      <alignment/>
    </xf>
    <xf numFmtId="0" fontId="9" fillId="0" borderId="18" xfId="0" applyFont="1" applyBorder="1" applyAlignment="1">
      <alignment/>
    </xf>
    <xf numFmtId="193" fontId="13" fillId="0" borderId="22" xfId="38" applyNumberFormat="1" applyFont="1" applyBorder="1" applyAlignment="1">
      <alignment horizontal="center"/>
    </xf>
    <xf numFmtId="193" fontId="13" fillId="0" borderId="10" xfId="38" applyNumberFormat="1" applyFont="1" applyBorder="1" applyAlignment="1">
      <alignment horizontal="center"/>
    </xf>
    <xf numFmtId="193" fontId="9" fillId="0" borderId="19" xfId="38" applyNumberFormat="1" applyFont="1" applyBorder="1" applyAlignment="1">
      <alignment horizontal="center"/>
    </xf>
    <xf numFmtId="193" fontId="9" fillId="0" borderId="20" xfId="38" applyNumberFormat="1" applyFont="1" applyBorder="1" applyAlignment="1">
      <alignment horizontal="center"/>
    </xf>
    <xf numFmtId="193" fontId="9" fillId="0" borderId="0" xfId="38" applyNumberFormat="1" applyFont="1" applyBorder="1" applyAlignment="1">
      <alignment horizontal="center"/>
    </xf>
    <xf numFmtId="193" fontId="9" fillId="0" borderId="27" xfId="38" applyNumberFormat="1" applyFont="1" applyBorder="1" applyAlignment="1">
      <alignment horizontal="center"/>
    </xf>
    <xf numFmtId="193" fontId="9" fillId="0" borderId="21" xfId="38" applyNumberFormat="1" applyFont="1" applyBorder="1" applyAlignment="1">
      <alignment horizontal="center"/>
    </xf>
    <xf numFmtId="193" fontId="9" fillId="0" borderId="14" xfId="38" applyNumberFormat="1" applyFont="1" applyBorder="1" applyAlignment="1">
      <alignment horizontal="center"/>
    </xf>
    <xf numFmtId="193" fontId="10" fillId="0" borderId="0" xfId="38" applyNumberFormat="1" applyFont="1" applyAlignment="1">
      <alignment/>
    </xf>
    <xf numFmtId="3" fontId="9" fillId="0" borderId="18" xfId="46" applyNumberFormat="1" applyFont="1" applyBorder="1" applyAlignment="1">
      <alignment horizontal="left"/>
      <protection/>
    </xf>
    <xf numFmtId="193" fontId="13" fillId="0" borderId="11" xfId="38" applyNumberFormat="1" applyFont="1" applyBorder="1" applyAlignment="1">
      <alignment horizontal="center"/>
    </xf>
    <xf numFmtId="193" fontId="13" fillId="0" borderId="0" xfId="38" applyNumberFormat="1" applyFont="1" applyBorder="1" applyAlignment="1">
      <alignment horizontal="center"/>
    </xf>
    <xf numFmtId="193" fontId="13" fillId="0" borderId="25" xfId="38" applyNumberFormat="1" applyFont="1" applyBorder="1" applyAlignment="1">
      <alignment horizontal="centerContinuous"/>
    </xf>
    <xf numFmtId="3" fontId="9" fillId="0" borderId="11" xfId="38" applyNumberFormat="1" applyFont="1" applyFill="1" applyBorder="1" applyAlignment="1">
      <alignment horizontal="center"/>
    </xf>
    <xf numFmtId="191" fontId="9" fillId="0" borderId="15" xfId="38" applyNumberFormat="1" applyFont="1" applyBorder="1" applyAlignment="1">
      <alignment horizontal="center"/>
    </xf>
    <xf numFmtId="191" fontId="9" fillId="0" borderId="16" xfId="38" applyNumberFormat="1" applyFont="1" applyBorder="1" applyAlignment="1">
      <alignment horizontal="center"/>
    </xf>
    <xf numFmtId="191" fontId="9" fillId="0" borderId="16" xfId="38" applyNumberFormat="1" applyFont="1" applyFill="1" applyBorder="1" applyAlignment="1">
      <alignment horizontal="center"/>
    </xf>
    <xf numFmtId="191" fontId="9" fillId="0" borderId="16" xfId="38" applyNumberFormat="1" applyFont="1" applyBorder="1" applyAlignment="1" quotePrefix="1">
      <alignment horizontal="center"/>
    </xf>
    <xf numFmtId="191" fontId="10" fillId="0" borderId="16" xfId="38" applyNumberFormat="1" applyFont="1" applyBorder="1" applyAlignment="1" applyProtection="1">
      <alignment horizontal="center"/>
      <protection/>
    </xf>
    <xf numFmtId="191" fontId="9" fillId="0" borderId="16" xfId="38" applyNumberFormat="1" applyFont="1" applyBorder="1" applyAlignment="1" applyProtection="1">
      <alignment horizontal="center"/>
      <protection/>
    </xf>
    <xf numFmtId="191" fontId="9" fillId="0" borderId="18" xfId="38" applyNumberFormat="1" applyFont="1" applyBorder="1" applyAlignment="1">
      <alignment horizontal="center"/>
    </xf>
    <xf numFmtId="191" fontId="10" fillId="0" borderId="16" xfId="38" applyNumberFormat="1" applyFont="1" applyBorder="1" applyAlignment="1">
      <alignment horizontal="center"/>
    </xf>
    <xf numFmtId="3" fontId="9" fillId="33" borderId="16" xfId="46" applyNumberFormat="1" applyFont="1" applyFill="1" applyBorder="1" applyAlignment="1">
      <alignment horizontal="left"/>
      <protection/>
    </xf>
    <xf numFmtId="3" fontId="11" fillId="0" borderId="16" xfId="46" applyNumberFormat="1" applyFont="1" applyFill="1" applyBorder="1" applyAlignment="1">
      <alignment horizontal="left"/>
      <protection/>
    </xf>
    <xf numFmtId="3" fontId="11" fillId="0" borderId="15" xfId="38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15" xfId="46" applyNumberFormat="1" applyFont="1" applyFill="1" applyBorder="1" applyAlignment="1">
      <alignment horizontal="left"/>
      <protection/>
    </xf>
    <xf numFmtId="0" fontId="11" fillId="0" borderId="16" xfId="0" applyFont="1" applyFill="1" applyBorder="1" applyAlignment="1">
      <alignment/>
    </xf>
    <xf numFmtId="3" fontId="11" fillId="0" borderId="18" xfId="46" applyNumberFormat="1" applyFont="1" applyFill="1" applyBorder="1" applyAlignment="1">
      <alignment horizontal="left"/>
      <protection/>
    </xf>
    <xf numFmtId="3" fontId="11" fillId="0" borderId="18" xfId="38" applyNumberFormat="1" applyFont="1" applyFill="1" applyBorder="1" applyAlignment="1">
      <alignment horizontal="center"/>
    </xf>
    <xf numFmtId="3" fontId="12" fillId="0" borderId="17" xfId="38" applyNumberFormat="1" applyFont="1" applyFill="1" applyBorder="1" applyAlignment="1">
      <alignment horizontal="center"/>
    </xf>
    <xf numFmtId="3" fontId="9" fillId="0" borderId="15" xfId="46" applyNumberFormat="1" applyFont="1" applyFill="1" applyBorder="1" applyAlignment="1">
      <alignment horizontal="left"/>
      <protection/>
    </xf>
    <xf numFmtId="3" fontId="9" fillId="0" borderId="16" xfId="46" applyNumberFormat="1" applyFont="1" applyFill="1" applyBorder="1" applyAlignment="1">
      <alignment horizontal="left"/>
      <protection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38" applyNumberFormat="1" applyFont="1" applyFill="1" applyBorder="1" applyAlignment="1">
      <alignment horizontal="center"/>
    </xf>
    <xf numFmtId="191" fontId="9" fillId="0" borderId="0" xfId="38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3" fontId="10" fillId="0" borderId="17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91" fontId="15" fillId="0" borderId="16" xfId="38" applyNumberFormat="1" applyFont="1" applyBorder="1" applyAlignment="1">
      <alignment horizontal="left"/>
    </xf>
    <xf numFmtId="191" fontId="15" fillId="0" borderId="16" xfId="38" applyNumberFormat="1" applyFont="1" applyBorder="1" applyAlignment="1">
      <alignment horizontal="center"/>
    </xf>
    <xf numFmtId="193" fontId="9" fillId="34" borderId="0" xfId="38" applyNumberFormat="1" applyFont="1" applyFill="1" applyAlignment="1">
      <alignment/>
    </xf>
    <xf numFmtId="193" fontId="9" fillId="35" borderId="0" xfId="38" applyNumberFormat="1" applyFont="1" applyFill="1" applyAlignment="1">
      <alignment/>
    </xf>
    <xf numFmtId="191" fontId="9" fillId="0" borderId="24" xfId="38" applyNumberFormat="1" applyFont="1" applyBorder="1" applyAlignment="1">
      <alignment horizontal="center"/>
    </xf>
    <xf numFmtId="0" fontId="0" fillId="0" borderId="0" xfId="47">
      <alignment wrapText="1"/>
      <protection/>
    </xf>
    <xf numFmtId="0" fontId="17" fillId="0" borderId="0" xfId="47" applyFont="1" applyFill="1" applyAlignment="1">
      <alignment vertical="top" wrapText="1"/>
      <protection/>
    </xf>
    <xf numFmtId="0" fontId="18" fillId="0" borderId="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28" xfId="47" applyFont="1" applyFill="1" applyBorder="1" applyAlignment="1">
      <alignment vertical="top" wrapText="1"/>
      <protection/>
    </xf>
    <xf numFmtId="0" fontId="19" fillId="0" borderId="28" xfId="47" applyFont="1" applyFill="1" applyBorder="1" applyAlignment="1">
      <alignment horizontal="center" vertical="top" wrapText="1"/>
      <protection/>
    </xf>
    <xf numFmtId="0" fontId="19" fillId="0" borderId="28" xfId="47" applyNumberFormat="1" applyFont="1" applyFill="1" applyBorder="1" applyAlignment="1">
      <alignment horizontal="center" vertical="top" wrapText="1"/>
      <protection/>
    </xf>
    <xf numFmtId="0" fontId="19" fillId="0" borderId="29" xfId="47" applyFont="1" applyFill="1" applyBorder="1" applyAlignment="1">
      <alignment vertical="top" wrapText="1"/>
      <protection/>
    </xf>
    <xf numFmtId="0" fontId="19" fillId="0" borderId="29" xfId="47" applyNumberFormat="1" applyFont="1" applyFill="1" applyBorder="1" applyAlignment="1">
      <alignment horizontal="center" vertical="top" wrapText="1"/>
      <protection/>
    </xf>
    <xf numFmtId="0" fontId="19" fillId="0" borderId="30" xfId="47" applyFont="1" applyFill="1" applyBorder="1" applyAlignment="1">
      <alignment vertical="top" wrapText="1"/>
      <protection/>
    </xf>
    <xf numFmtId="0" fontId="19" fillId="0" borderId="30" xfId="47" applyNumberFormat="1" applyFont="1" applyFill="1" applyBorder="1" applyAlignment="1">
      <alignment horizontal="center" vertical="top" wrapText="1"/>
      <protection/>
    </xf>
    <xf numFmtId="0" fontId="16" fillId="0" borderId="17" xfId="47" applyFont="1" applyFill="1" applyBorder="1" applyAlignment="1">
      <alignment horizontal="center" vertical="top" wrapText="1"/>
      <protection/>
    </xf>
    <xf numFmtId="0" fontId="16" fillId="0" borderId="17" xfId="47" applyNumberFormat="1" applyFont="1" applyFill="1" applyBorder="1" applyAlignment="1">
      <alignment horizontal="center" vertical="top" wrapText="1"/>
      <protection/>
    </xf>
    <xf numFmtId="4" fontId="11" fillId="0" borderId="16" xfId="38" applyNumberFormat="1" applyFont="1" applyBorder="1" applyAlignment="1">
      <alignment horizontal="center"/>
    </xf>
    <xf numFmtId="3" fontId="11" fillId="0" borderId="16" xfId="38" applyNumberFormat="1" applyFont="1" applyBorder="1" applyAlignment="1" quotePrefix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0" borderId="31" xfId="46" applyNumberFormat="1" applyFont="1" applyBorder="1" applyAlignment="1">
      <alignment horizontal="left"/>
      <protection/>
    </xf>
    <xf numFmtId="0" fontId="0" fillId="0" borderId="32" xfId="0" applyNumberFormat="1" applyFill="1" applyBorder="1" applyAlignment="1">
      <alignment horizontal="center"/>
    </xf>
    <xf numFmtId="3" fontId="11" fillId="0" borderId="33" xfId="46" applyNumberFormat="1" applyFont="1" applyBorder="1" applyAlignment="1">
      <alignment horizontal="left"/>
      <protection/>
    </xf>
    <xf numFmtId="0" fontId="0" fillId="0" borderId="29" xfId="0" applyNumberFormat="1" applyFill="1" applyBorder="1" applyAlignment="1">
      <alignment horizontal="center"/>
    </xf>
    <xf numFmtId="43" fontId="11" fillId="0" borderId="33" xfId="0" applyNumberFormat="1" applyFont="1" applyBorder="1" applyAlignment="1">
      <alignment/>
    </xf>
    <xf numFmtId="191" fontId="7" fillId="0" borderId="13" xfId="38" applyNumberFormat="1" applyFont="1" applyBorder="1" applyAlignment="1">
      <alignment horizontal="center"/>
    </xf>
    <xf numFmtId="191" fontId="7" fillId="0" borderId="17" xfId="38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3" fontId="19" fillId="0" borderId="28" xfId="0" applyNumberFormat="1" applyFont="1" applyFill="1" applyBorder="1" applyAlignment="1">
      <alignment horizontal="center" vertical="top" wrapText="1"/>
    </xf>
    <xf numFmtId="3" fontId="19" fillId="0" borderId="36" xfId="0" applyNumberFormat="1" applyFont="1" applyFill="1" applyBorder="1" applyAlignment="1">
      <alignment horizontal="center" vertical="top" wrapText="1"/>
    </xf>
    <xf numFmtId="0" fontId="19" fillId="0" borderId="2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3" fontId="19" fillId="0" borderId="29" xfId="0" applyNumberFormat="1" applyFont="1" applyFill="1" applyBorder="1" applyAlignment="1">
      <alignment horizontal="center" vertical="top" wrapText="1"/>
    </xf>
    <xf numFmtId="3" fontId="19" fillId="0" borderId="37" xfId="0" applyNumberFormat="1" applyFont="1" applyFill="1" applyBorder="1" applyAlignment="1">
      <alignment horizontal="center" vertical="top" wrapText="1"/>
    </xf>
    <xf numFmtId="0" fontId="19" fillId="0" borderId="29" xfId="0" applyNumberFormat="1" applyFont="1" applyFill="1" applyBorder="1" applyAlignment="1">
      <alignment horizontal="center"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3" fontId="19" fillId="0" borderId="30" xfId="0" applyNumberFormat="1" applyFont="1" applyFill="1" applyBorder="1" applyAlignment="1">
      <alignment horizontal="center" vertical="top" wrapText="1"/>
    </xf>
    <xf numFmtId="3" fontId="19" fillId="0" borderId="38" xfId="0" applyNumberFormat="1" applyFont="1" applyFill="1" applyBorder="1" applyAlignment="1">
      <alignment horizontal="center" vertical="top" wrapText="1"/>
    </xf>
    <xf numFmtId="0" fontId="19" fillId="0" borderId="30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3" fontId="9" fillId="0" borderId="32" xfId="0" applyNumberFormat="1" applyFont="1" applyFill="1" applyBorder="1" applyAlignment="1">
      <alignment horizontal="center"/>
    </xf>
    <xf numFmtId="3" fontId="9" fillId="0" borderId="31" xfId="46" applyNumberFormat="1" applyFont="1" applyFill="1" applyBorder="1" applyAlignment="1">
      <alignment horizontal="left"/>
      <protection/>
    </xf>
    <xf numFmtId="0" fontId="9" fillId="0" borderId="32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33" xfId="46" applyNumberFormat="1" applyFont="1" applyFill="1" applyBorder="1" applyAlignment="1">
      <alignment horizontal="left"/>
      <protection/>
    </xf>
    <xf numFmtId="0" fontId="9" fillId="0" borderId="29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3" fontId="9" fillId="0" borderId="18" xfId="46" applyNumberFormat="1" applyFont="1" applyFill="1" applyBorder="1" applyAlignment="1">
      <alignment horizontal="left"/>
      <protection/>
    </xf>
    <xf numFmtId="0" fontId="9" fillId="0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9" fillId="0" borderId="17" xfId="38" applyNumberFormat="1" applyFont="1" applyBorder="1" applyAlignment="1">
      <alignment horizontal="center"/>
    </xf>
    <xf numFmtId="191" fontId="9" fillId="0" borderId="27" xfId="38" applyNumberFormat="1" applyFont="1" applyBorder="1" applyAlignment="1">
      <alignment horizontal="center"/>
    </xf>
    <xf numFmtId="191" fontId="9" fillId="0" borderId="11" xfId="38" applyNumberFormat="1" applyFont="1" applyBorder="1" applyAlignment="1">
      <alignment horizontal="center"/>
    </xf>
    <xf numFmtId="3" fontId="9" fillId="0" borderId="27" xfId="38" applyNumberFormat="1" applyFont="1" applyBorder="1" applyAlignment="1">
      <alignment horizontal="center"/>
    </xf>
    <xf numFmtId="3" fontId="9" fillId="0" borderId="11" xfId="38" applyNumberFormat="1" applyFont="1" applyBorder="1" applyAlignment="1">
      <alignment horizontal="center"/>
    </xf>
    <xf numFmtId="3" fontId="9" fillId="0" borderId="31" xfId="46" applyNumberFormat="1" applyFont="1" applyBorder="1" applyAlignment="1">
      <alignment horizontal="left"/>
      <protection/>
    </xf>
    <xf numFmtId="3" fontId="9" fillId="0" borderId="33" xfId="46" applyNumberFormat="1" applyFont="1" applyBorder="1" applyAlignment="1">
      <alignment horizontal="left"/>
      <protection/>
    </xf>
    <xf numFmtId="43" fontId="9" fillId="0" borderId="33" xfId="0" applyNumberFormat="1" applyFont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42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3" fontId="10" fillId="0" borderId="13" xfId="38" applyNumberFormat="1" applyFont="1" applyBorder="1" applyAlignment="1">
      <alignment horizontal="center"/>
    </xf>
    <xf numFmtId="4" fontId="12" fillId="0" borderId="17" xfId="38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9" fillId="0" borderId="43" xfId="0" applyNumberFormat="1" applyFont="1" applyFill="1" applyBorder="1" applyAlignment="1">
      <alignment horizontal="center" vertical="top" wrapText="1"/>
    </xf>
    <xf numFmtId="3" fontId="19" fillId="0" borderId="44" xfId="0" applyNumberFormat="1" applyFont="1" applyFill="1" applyBorder="1" applyAlignment="1">
      <alignment horizontal="center" vertical="top" wrapText="1"/>
    </xf>
    <xf numFmtId="3" fontId="9" fillId="0" borderId="43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43" fontId="6" fillId="0" borderId="0" xfId="0" applyNumberFormat="1" applyFont="1" applyAlignment="1">
      <alignment horizont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191" fontId="11" fillId="0" borderId="19" xfId="38" applyNumberFormat="1" applyFont="1" applyFill="1" applyBorder="1" applyAlignment="1">
      <alignment horizontal="center"/>
    </xf>
    <xf numFmtId="191" fontId="11" fillId="0" borderId="22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6" fillId="0" borderId="0" xfId="38" applyNumberFormat="1" applyFont="1" applyFill="1" applyBorder="1" applyAlignment="1">
      <alignment horizontal="center"/>
    </xf>
    <xf numFmtId="191" fontId="11" fillId="0" borderId="25" xfId="38" applyNumberFormat="1" applyFont="1" applyFill="1" applyBorder="1" applyAlignment="1">
      <alignment horizontal="center"/>
    </xf>
    <xf numFmtId="191" fontId="11" fillId="0" borderId="24" xfId="3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1" fontId="7" fillId="0" borderId="25" xfId="38" applyNumberFormat="1" applyFont="1" applyFill="1" applyBorder="1" applyAlignment="1">
      <alignment horizontal="center"/>
    </xf>
    <xf numFmtId="191" fontId="7" fillId="0" borderId="23" xfId="38" applyNumberFormat="1" applyFont="1" applyFill="1" applyBorder="1" applyAlignment="1">
      <alignment horizontal="center"/>
    </xf>
    <xf numFmtId="191" fontId="7" fillId="0" borderId="24" xfId="38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91" fontId="11" fillId="0" borderId="23" xfId="3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45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191" fontId="9" fillId="0" borderId="17" xfId="38" applyNumberFormat="1" applyFont="1" applyFill="1" applyBorder="1" applyAlignment="1">
      <alignment horizontal="center"/>
    </xf>
    <xf numFmtId="191" fontId="9" fillId="0" borderId="19" xfId="38" applyNumberFormat="1" applyFont="1" applyFill="1" applyBorder="1" applyAlignment="1">
      <alignment horizontal="center"/>
    </xf>
    <xf numFmtId="191" fontId="9" fillId="0" borderId="12" xfId="38" applyNumberFormat="1" applyFont="1" applyFill="1" applyBorder="1" applyAlignment="1">
      <alignment horizontal="center"/>
    </xf>
    <xf numFmtId="191" fontId="9" fillId="0" borderId="25" xfId="38" applyNumberFormat="1" applyFont="1" applyFill="1" applyBorder="1" applyAlignment="1">
      <alignment horizontal="center"/>
    </xf>
    <xf numFmtId="191" fontId="9" fillId="0" borderId="23" xfId="38" applyNumberFormat="1" applyFont="1" applyFill="1" applyBorder="1" applyAlignment="1">
      <alignment horizontal="center"/>
    </xf>
    <xf numFmtId="191" fontId="9" fillId="0" borderId="24" xfId="38" applyNumberFormat="1" applyFont="1" applyFill="1" applyBorder="1" applyAlignment="1">
      <alignment horizontal="center"/>
    </xf>
    <xf numFmtId="191" fontId="6" fillId="0" borderId="26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17" xfId="38" applyNumberFormat="1" applyFont="1" applyFill="1" applyBorder="1" applyAlignment="1">
      <alignment horizontal="center"/>
    </xf>
    <xf numFmtId="3" fontId="9" fillId="0" borderId="25" xfId="38" applyNumberFormat="1" applyFont="1" applyFill="1" applyBorder="1" applyAlignment="1">
      <alignment horizontal="center"/>
    </xf>
    <xf numFmtId="3" fontId="9" fillId="0" borderId="24" xfId="38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91" fontId="9" fillId="0" borderId="17" xfId="38" applyNumberFormat="1" applyFont="1" applyBorder="1" applyAlignment="1">
      <alignment horizontal="center"/>
    </xf>
    <xf numFmtId="191" fontId="9" fillId="0" borderId="25" xfId="38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1" fontId="9" fillId="0" borderId="23" xfId="38" applyNumberFormat="1" applyFont="1" applyBorder="1" applyAlignment="1">
      <alignment horizontal="center"/>
    </xf>
    <xf numFmtId="191" fontId="9" fillId="0" borderId="24" xfId="38" applyNumberFormat="1" applyFont="1" applyBorder="1" applyAlignment="1">
      <alignment horizontal="center"/>
    </xf>
    <xf numFmtId="49" fontId="6" fillId="0" borderId="0" xfId="38" applyNumberFormat="1" applyFont="1" applyAlignment="1">
      <alignment horizontal="center"/>
    </xf>
    <xf numFmtId="193" fontId="6" fillId="0" borderId="26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"/>
    </xf>
    <xf numFmtId="193" fontId="7" fillId="0" borderId="0" xfId="38" applyNumberFormat="1" applyFont="1" applyFill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" xfId="46"/>
    <cellStyle name="ปกติ_สำเนาของ โค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showZeros="0" zoomScalePageLayoutView="0" workbookViewId="0" topLeftCell="A1">
      <selection activeCell="F14" sqref="F14"/>
    </sheetView>
  </sheetViews>
  <sheetFormatPr defaultColWidth="9.421875" defaultRowHeight="21.75" customHeight="1"/>
  <cols>
    <col min="1" max="1" width="11.140625" style="133" customWidth="1"/>
    <col min="2" max="14" width="9.57421875" style="133" customWidth="1"/>
    <col min="15" max="16384" width="9.421875" style="133" customWidth="1"/>
  </cols>
  <sheetData>
    <row r="1" spans="1:14" ht="21.75" customHeight="1">
      <c r="A1" s="219" t="s">
        <v>139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.75" customHeight="1">
      <c r="A2" s="219" t="s">
        <v>140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</row>
    <row r="3" spans="1:14" ht="21.75" customHeight="1">
      <c r="A3" s="219" t="s">
        <v>141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1.7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1:14" ht="21.75" customHeight="1">
      <c r="A5" s="136" t="s">
        <v>127</v>
      </c>
      <c r="B5" s="136" t="s">
        <v>142</v>
      </c>
      <c r="C5" s="136" t="s">
        <v>143</v>
      </c>
      <c r="D5" s="136" t="s">
        <v>144</v>
      </c>
      <c r="E5" s="136" t="s">
        <v>145</v>
      </c>
      <c r="F5" s="136" t="s">
        <v>146</v>
      </c>
      <c r="G5" s="136" t="s">
        <v>147</v>
      </c>
      <c r="H5" s="136" t="s">
        <v>148</v>
      </c>
      <c r="I5" s="136" t="s">
        <v>149</v>
      </c>
      <c r="J5" s="136" t="s">
        <v>150</v>
      </c>
      <c r="K5" s="136" t="s">
        <v>151</v>
      </c>
      <c r="L5" s="136" t="s">
        <v>152</v>
      </c>
      <c r="M5" s="136" t="s">
        <v>153</v>
      </c>
      <c r="N5" s="136" t="s">
        <v>154</v>
      </c>
    </row>
    <row r="6" spans="1:14" ht="21.75" customHeight="1">
      <c r="A6" s="137" t="s">
        <v>111</v>
      </c>
      <c r="B6" s="138">
        <v>5</v>
      </c>
      <c r="C6" s="139">
        <v>0</v>
      </c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</row>
    <row r="7" spans="1:14" ht="21.75" customHeight="1">
      <c r="A7" s="140" t="s">
        <v>115</v>
      </c>
      <c r="B7" s="141">
        <v>23</v>
      </c>
      <c r="C7" s="141">
        <v>17</v>
      </c>
      <c r="D7" s="141">
        <v>0</v>
      </c>
      <c r="E7" s="141">
        <v>37</v>
      </c>
      <c r="F7" s="141">
        <v>16</v>
      </c>
      <c r="G7" s="141">
        <v>0</v>
      </c>
      <c r="H7" s="141">
        <v>2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</row>
    <row r="8" spans="1:14" ht="21.75" customHeight="1">
      <c r="A8" s="140" t="s">
        <v>116</v>
      </c>
      <c r="B8" s="141">
        <v>2</v>
      </c>
      <c r="C8" s="141">
        <v>3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</row>
    <row r="9" spans="1:14" ht="21.75" customHeight="1">
      <c r="A9" s="140" t="s">
        <v>117</v>
      </c>
      <c r="B9" s="141">
        <v>0</v>
      </c>
      <c r="C9" s="141">
        <v>0</v>
      </c>
      <c r="D9" s="141">
        <v>2</v>
      </c>
      <c r="E9" s="141">
        <v>1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1:14" ht="21.75" customHeight="1">
      <c r="A10" s="140" t="s">
        <v>119</v>
      </c>
      <c r="B10" s="141">
        <v>1</v>
      </c>
      <c r="C10" s="141">
        <v>2</v>
      </c>
      <c r="D10" s="141">
        <v>0</v>
      </c>
      <c r="E10" s="141">
        <v>9</v>
      </c>
      <c r="F10" s="141">
        <v>0</v>
      </c>
      <c r="G10" s="141">
        <v>0</v>
      </c>
      <c r="H10" s="141">
        <v>3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</row>
    <row r="11" spans="1:14" ht="21.75" customHeight="1">
      <c r="A11" s="140" t="s">
        <v>120</v>
      </c>
      <c r="B11" s="141">
        <v>0</v>
      </c>
      <c r="C11" s="141">
        <v>0</v>
      </c>
      <c r="D11" s="141">
        <v>0</v>
      </c>
      <c r="E11" s="141">
        <v>1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</row>
    <row r="12" spans="1:14" ht="21.75" customHeight="1">
      <c r="A12" s="140" t="s">
        <v>121</v>
      </c>
      <c r="B12" s="141">
        <v>12</v>
      </c>
      <c r="C12" s="141">
        <v>10</v>
      </c>
      <c r="D12" s="141">
        <v>1</v>
      </c>
      <c r="E12" s="141">
        <v>21</v>
      </c>
      <c r="F12" s="141">
        <v>2</v>
      </c>
      <c r="G12" s="141">
        <v>0</v>
      </c>
      <c r="H12" s="141">
        <v>4</v>
      </c>
      <c r="I12" s="141">
        <v>0</v>
      </c>
      <c r="J12" s="141">
        <v>1</v>
      </c>
      <c r="K12" s="141">
        <v>0</v>
      </c>
      <c r="L12" s="141">
        <v>0</v>
      </c>
      <c r="M12" s="141">
        <v>0</v>
      </c>
      <c r="N12" s="141">
        <v>0</v>
      </c>
    </row>
    <row r="13" spans="1:14" ht="21.75" customHeight="1">
      <c r="A13" s="140" t="s">
        <v>125</v>
      </c>
      <c r="B13" s="141">
        <v>13</v>
      </c>
      <c r="C13" s="141">
        <v>157</v>
      </c>
      <c r="D13" s="141">
        <v>0</v>
      </c>
      <c r="E13" s="141">
        <v>154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</row>
    <row r="14" spans="1:14" ht="21.75" customHeight="1">
      <c r="A14" s="142" t="s">
        <v>126</v>
      </c>
      <c r="B14" s="143">
        <v>0</v>
      </c>
      <c r="C14" s="143">
        <v>3</v>
      </c>
      <c r="D14" s="143">
        <v>0</v>
      </c>
      <c r="E14" s="143">
        <v>6</v>
      </c>
      <c r="F14" s="143">
        <v>3</v>
      </c>
      <c r="G14" s="143">
        <v>0</v>
      </c>
      <c r="H14" s="143">
        <v>4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</row>
    <row r="15" spans="1:14" ht="21.75" customHeight="1">
      <c r="A15" s="144" t="s">
        <v>20</v>
      </c>
      <c r="B15" s="145">
        <f>SUM(B6:B14)</f>
        <v>56</v>
      </c>
      <c r="C15" s="145">
        <f aca="true" t="shared" si="0" ref="C15:N15">SUM(C6:C14)</f>
        <v>192</v>
      </c>
      <c r="D15" s="145">
        <f t="shared" si="0"/>
        <v>3</v>
      </c>
      <c r="E15" s="145">
        <f t="shared" si="0"/>
        <v>229</v>
      </c>
      <c r="F15" s="145">
        <f t="shared" si="0"/>
        <v>21</v>
      </c>
      <c r="G15" s="145">
        <f t="shared" si="0"/>
        <v>0</v>
      </c>
      <c r="H15" s="145">
        <f t="shared" si="0"/>
        <v>13</v>
      </c>
      <c r="I15" s="145">
        <f t="shared" si="0"/>
        <v>0</v>
      </c>
      <c r="J15" s="145">
        <f t="shared" si="0"/>
        <v>1</v>
      </c>
      <c r="K15" s="145">
        <f t="shared" si="0"/>
        <v>0</v>
      </c>
      <c r="L15" s="145">
        <f t="shared" si="0"/>
        <v>0</v>
      </c>
      <c r="M15" s="145">
        <f t="shared" si="0"/>
        <v>0</v>
      </c>
      <c r="N15" s="145">
        <f t="shared" si="0"/>
        <v>0</v>
      </c>
    </row>
  </sheetData>
  <sheetProtection/>
  <mergeCells count="3">
    <mergeCell ref="A1:N1"/>
    <mergeCell ref="A2:N2"/>
    <mergeCell ref="A3:N3"/>
  </mergeCells>
  <printOptions/>
  <pageMargins left="0.63" right="0.3937007874015748" top="0.5905511811023623" bottom="0.3937007874015748" header="0.5905511811023623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40"/>
  <sheetViews>
    <sheetView showZeros="0" zoomScale="98" zoomScaleNormal="98" zoomScalePageLayoutView="0" workbookViewId="0" topLeftCell="A1">
      <selection activeCell="A16" sqref="A16"/>
    </sheetView>
  </sheetViews>
  <sheetFormatPr defaultColWidth="9.140625" defaultRowHeight="19.5" customHeight="1"/>
  <cols>
    <col min="1" max="1" width="16.00390625" style="1" customWidth="1"/>
    <col min="2" max="2" width="13.421875" style="1" customWidth="1"/>
    <col min="3" max="4" width="13.421875" style="150" customWidth="1"/>
    <col min="5" max="10" width="13.421875" style="151" customWidth="1"/>
    <col min="11" max="16384" width="9.140625" style="1" customWidth="1"/>
  </cols>
  <sheetData>
    <row r="1" spans="1:10" ht="19.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9.5" customHeight="1">
      <c r="A2" s="228" t="s">
        <v>109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60" customFormat="1" ht="19.5" customHeight="1">
      <c r="A3" s="222" t="s">
        <v>108</v>
      </c>
      <c r="B3" s="41" t="s">
        <v>8</v>
      </c>
      <c r="C3" s="53" t="s">
        <v>0</v>
      </c>
      <c r="D3" s="53" t="s">
        <v>1</v>
      </c>
      <c r="E3" s="225" t="s">
        <v>9</v>
      </c>
      <c r="F3" s="226"/>
      <c r="G3" s="227"/>
      <c r="H3" s="225" t="s">
        <v>10</v>
      </c>
      <c r="I3" s="226"/>
      <c r="J3" s="227"/>
    </row>
    <row r="4" spans="1:10" s="60" customFormat="1" ht="19.5" customHeight="1">
      <c r="A4" s="223"/>
      <c r="B4" s="42" t="s">
        <v>12</v>
      </c>
      <c r="C4" s="54" t="s">
        <v>13</v>
      </c>
      <c r="D4" s="54" t="s">
        <v>2</v>
      </c>
      <c r="E4" s="229" t="s">
        <v>3</v>
      </c>
      <c r="F4" s="230"/>
      <c r="G4" s="41" t="s">
        <v>4</v>
      </c>
      <c r="H4" s="229" t="s">
        <v>3</v>
      </c>
      <c r="I4" s="230"/>
      <c r="J4" s="41" t="s">
        <v>4</v>
      </c>
    </row>
    <row r="5" spans="1:10" s="60" customFormat="1" ht="19.5" customHeight="1">
      <c r="A5" s="224"/>
      <c r="B5" s="44" t="s">
        <v>5</v>
      </c>
      <c r="C5" s="55" t="s">
        <v>6</v>
      </c>
      <c r="D5" s="55" t="s">
        <v>6</v>
      </c>
      <c r="E5" s="44" t="s">
        <v>155</v>
      </c>
      <c r="F5" s="44" t="s">
        <v>156</v>
      </c>
      <c r="G5" s="44" t="s">
        <v>7</v>
      </c>
      <c r="H5" s="44" t="s">
        <v>155</v>
      </c>
      <c r="I5" s="44" t="s">
        <v>156</v>
      </c>
      <c r="J5" s="44" t="s">
        <v>7</v>
      </c>
    </row>
    <row r="6" spans="1:10" s="38" customFormat="1" ht="19.5" customHeight="1">
      <c r="A6" s="47" t="s">
        <v>111</v>
      </c>
      <c r="B6" s="48">
        <v>2111</v>
      </c>
      <c r="C6" s="48">
        <v>377</v>
      </c>
      <c r="D6" s="48">
        <v>2187</v>
      </c>
      <c r="E6" s="48">
        <v>1221</v>
      </c>
      <c r="F6" s="48">
        <v>562</v>
      </c>
      <c r="G6" s="48">
        <v>1713</v>
      </c>
      <c r="H6" s="107">
        <v>521</v>
      </c>
      <c r="I6" s="107">
        <v>435</v>
      </c>
      <c r="J6" s="107">
        <v>1167</v>
      </c>
    </row>
    <row r="7" spans="1:10" s="38" customFormat="1" ht="19.5" customHeight="1">
      <c r="A7" s="49" t="s">
        <v>112</v>
      </c>
      <c r="B7" s="50">
        <v>4364</v>
      </c>
      <c r="C7" s="50"/>
      <c r="D7" s="146">
        <v>2630.5</v>
      </c>
      <c r="E7" s="50">
        <v>921</v>
      </c>
      <c r="F7" s="50">
        <v>514</v>
      </c>
      <c r="G7" s="50">
        <v>1376</v>
      </c>
      <c r="H7" s="51">
        <v>247</v>
      </c>
      <c r="I7" s="51">
        <v>232</v>
      </c>
      <c r="J7" s="51">
        <v>906</v>
      </c>
    </row>
    <row r="8" spans="1:10" s="38" customFormat="1" ht="19.5" customHeight="1">
      <c r="A8" s="49" t="s">
        <v>113</v>
      </c>
      <c r="B8" s="50">
        <v>3753</v>
      </c>
      <c r="C8" s="50"/>
      <c r="D8" s="50">
        <v>790</v>
      </c>
      <c r="E8" s="50">
        <v>708</v>
      </c>
      <c r="F8" s="50">
        <v>410</v>
      </c>
      <c r="G8" s="50">
        <v>708</v>
      </c>
      <c r="H8" s="51">
        <v>787</v>
      </c>
      <c r="I8" s="51">
        <v>812</v>
      </c>
      <c r="J8" s="51">
        <v>228</v>
      </c>
    </row>
    <row r="9" spans="1:10" s="38" customFormat="1" ht="19.5" customHeight="1">
      <c r="A9" s="49" t="s">
        <v>114</v>
      </c>
      <c r="B9" s="50">
        <v>4098</v>
      </c>
      <c r="C9" s="50">
        <v>132</v>
      </c>
      <c r="D9" s="50"/>
      <c r="E9" s="50">
        <v>1965</v>
      </c>
      <c r="F9" s="50">
        <v>1011</v>
      </c>
      <c r="G9" s="50">
        <v>577</v>
      </c>
      <c r="H9" s="51">
        <v>982</v>
      </c>
      <c r="I9" s="51">
        <v>873</v>
      </c>
      <c r="J9" s="51">
        <v>758</v>
      </c>
    </row>
    <row r="10" spans="1:10" s="38" customFormat="1" ht="19.5" customHeight="1">
      <c r="A10" s="49" t="s">
        <v>115</v>
      </c>
      <c r="B10" s="50">
        <v>3544</v>
      </c>
      <c r="C10" s="146">
        <v>432.75</v>
      </c>
      <c r="D10" s="50">
        <v>5415</v>
      </c>
      <c r="E10" s="50">
        <v>824</v>
      </c>
      <c r="F10" s="50">
        <v>490</v>
      </c>
      <c r="G10" s="50">
        <v>300</v>
      </c>
      <c r="H10" s="51">
        <v>820</v>
      </c>
      <c r="I10" s="51">
        <v>843</v>
      </c>
      <c r="J10" s="51">
        <v>261</v>
      </c>
    </row>
    <row r="11" spans="1:10" s="38" customFormat="1" ht="19.5" customHeight="1">
      <c r="A11" s="49" t="s">
        <v>116</v>
      </c>
      <c r="B11" s="50">
        <v>2071</v>
      </c>
      <c r="C11" s="146">
        <v>99.75</v>
      </c>
      <c r="D11" s="50">
        <v>1</v>
      </c>
      <c r="E11" s="50">
        <v>975</v>
      </c>
      <c r="F11" s="50">
        <v>715</v>
      </c>
      <c r="G11" s="50">
        <v>900</v>
      </c>
      <c r="H11" s="51">
        <v>568</v>
      </c>
      <c r="I11" s="51">
        <v>554</v>
      </c>
      <c r="J11" s="51"/>
    </row>
    <row r="12" spans="1:10" s="38" customFormat="1" ht="19.5" customHeight="1">
      <c r="A12" s="49" t="s">
        <v>117</v>
      </c>
      <c r="B12" s="50">
        <v>4116</v>
      </c>
      <c r="C12" s="147">
        <v>5</v>
      </c>
      <c r="D12" s="147"/>
      <c r="E12" s="50">
        <v>1473</v>
      </c>
      <c r="F12" s="50">
        <v>547</v>
      </c>
      <c r="G12" s="147">
        <v>671</v>
      </c>
      <c r="H12" s="50">
        <v>374</v>
      </c>
      <c r="I12" s="50">
        <v>312</v>
      </c>
      <c r="J12" s="147">
        <v>495</v>
      </c>
    </row>
    <row r="13" spans="1:10" s="38" customFormat="1" ht="19.5" customHeight="1">
      <c r="A13" s="49" t="s">
        <v>118</v>
      </c>
      <c r="B13" s="50">
        <v>1989</v>
      </c>
      <c r="C13" s="50"/>
      <c r="D13" s="50">
        <v>20</v>
      </c>
      <c r="E13" s="50">
        <v>960</v>
      </c>
      <c r="F13" s="50">
        <v>313</v>
      </c>
      <c r="G13" s="50">
        <v>220</v>
      </c>
      <c r="H13" s="51">
        <v>280</v>
      </c>
      <c r="I13" s="51">
        <v>240</v>
      </c>
      <c r="J13" s="50">
        <v>138</v>
      </c>
    </row>
    <row r="14" spans="1:10" s="38" customFormat="1" ht="19.5" customHeight="1">
      <c r="A14" s="49" t="s">
        <v>119</v>
      </c>
      <c r="B14" s="50">
        <v>2868</v>
      </c>
      <c r="C14" s="50">
        <v>358</v>
      </c>
      <c r="D14" s="50">
        <v>8</v>
      </c>
      <c r="E14" s="50">
        <v>1271</v>
      </c>
      <c r="F14" s="50">
        <v>682</v>
      </c>
      <c r="G14" s="51">
        <v>1412</v>
      </c>
      <c r="H14" s="51">
        <v>697</v>
      </c>
      <c r="I14" s="51">
        <v>475</v>
      </c>
      <c r="J14" s="210">
        <v>984</v>
      </c>
    </row>
    <row r="15" spans="1:10" s="38" customFormat="1" ht="19.5" customHeight="1">
      <c r="A15" s="49" t="s">
        <v>120</v>
      </c>
      <c r="B15" s="50">
        <v>1903</v>
      </c>
      <c r="C15" s="50">
        <v>6</v>
      </c>
      <c r="D15" s="51"/>
      <c r="E15" s="51">
        <v>1375</v>
      </c>
      <c r="F15" s="51">
        <v>658</v>
      </c>
      <c r="G15" s="51">
        <v>1060</v>
      </c>
      <c r="H15" s="51">
        <v>636</v>
      </c>
      <c r="I15" s="51">
        <v>546</v>
      </c>
      <c r="J15" s="51">
        <v>958</v>
      </c>
    </row>
    <row r="16" spans="1:10" s="38" customFormat="1" ht="19.5" customHeight="1">
      <c r="A16" s="49" t="s">
        <v>121</v>
      </c>
      <c r="B16" s="51">
        <v>2124</v>
      </c>
      <c r="C16" s="146">
        <v>498</v>
      </c>
      <c r="D16" s="50"/>
      <c r="E16" s="50">
        <v>1065</v>
      </c>
      <c r="F16" s="50">
        <v>583</v>
      </c>
      <c r="G16" s="50">
        <v>1403</v>
      </c>
      <c r="H16" s="51">
        <v>442</v>
      </c>
      <c r="I16" s="51">
        <v>486</v>
      </c>
      <c r="J16" s="51">
        <v>1031</v>
      </c>
    </row>
    <row r="17" spans="1:10" s="38" customFormat="1" ht="19.5" customHeight="1">
      <c r="A17" s="49" t="s">
        <v>122</v>
      </c>
      <c r="B17" s="50">
        <v>1000</v>
      </c>
      <c r="C17" s="50"/>
      <c r="D17" s="50"/>
      <c r="E17" s="50">
        <v>62</v>
      </c>
      <c r="F17" s="50">
        <v>33</v>
      </c>
      <c r="G17" s="50">
        <v>250</v>
      </c>
      <c r="H17" s="51">
        <v>17</v>
      </c>
      <c r="I17" s="51">
        <v>21</v>
      </c>
      <c r="J17" s="51">
        <v>242</v>
      </c>
    </row>
    <row r="18" spans="1:10" s="38" customFormat="1" ht="19.5" customHeight="1">
      <c r="A18" s="49" t="s">
        <v>123</v>
      </c>
      <c r="B18" s="50">
        <v>2455</v>
      </c>
      <c r="C18" s="146">
        <v>72.25</v>
      </c>
      <c r="D18" s="50"/>
      <c r="E18" s="50">
        <v>633</v>
      </c>
      <c r="F18" s="50">
        <v>322</v>
      </c>
      <c r="G18" s="50">
        <v>622</v>
      </c>
      <c r="H18" s="51">
        <v>320</v>
      </c>
      <c r="I18" s="51">
        <v>271</v>
      </c>
      <c r="J18" s="51">
        <v>562</v>
      </c>
    </row>
    <row r="19" spans="1:10" s="38" customFormat="1" ht="19.5" customHeight="1">
      <c r="A19" s="49" t="s">
        <v>124</v>
      </c>
      <c r="B19" s="50">
        <v>1780</v>
      </c>
      <c r="C19" s="50"/>
      <c r="D19" s="50">
        <v>10</v>
      </c>
      <c r="E19" s="50">
        <v>910</v>
      </c>
      <c r="F19" s="50">
        <v>348</v>
      </c>
      <c r="G19" s="50">
        <v>506</v>
      </c>
      <c r="H19" s="51">
        <v>260</v>
      </c>
      <c r="I19" s="51">
        <v>172</v>
      </c>
      <c r="J19" s="51">
        <v>77</v>
      </c>
    </row>
    <row r="20" spans="1:10" s="38" customFormat="1" ht="19.5" customHeight="1">
      <c r="A20" s="56" t="s">
        <v>125</v>
      </c>
      <c r="B20" s="50">
        <v>3196</v>
      </c>
      <c r="C20" s="146">
        <v>994.25</v>
      </c>
      <c r="D20" s="146">
        <v>175.75</v>
      </c>
      <c r="E20" s="50">
        <v>1021</v>
      </c>
      <c r="F20" s="50">
        <v>491</v>
      </c>
      <c r="G20" s="50">
        <v>347</v>
      </c>
      <c r="H20" s="51">
        <v>373</v>
      </c>
      <c r="I20" s="51">
        <v>328</v>
      </c>
      <c r="J20" s="51">
        <v>164</v>
      </c>
    </row>
    <row r="21" spans="1:10" s="38" customFormat="1" ht="19.5" customHeight="1">
      <c r="A21" s="49" t="s">
        <v>126</v>
      </c>
      <c r="B21" s="50">
        <v>1431</v>
      </c>
      <c r="C21" s="146">
        <v>75.25</v>
      </c>
      <c r="D21" s="146"/>
      <c r="E21" s="50">
        <v>294</v>
      </c>
      <c r="F21" s="50">
        <v>168</v>
      </c>
      <c r="G21" s="50">
        <v>326</v>
      </c>
      <c r="H21" s="51">
        <v>106</v>
      </c>
      <c r="I21" s="51">
        <v>111</v>
      </c>
      <c r="J21" s="51">
        <v>149</v>
      </c>
    </row>
    <row r="22" spans="1:10" s="38" customFormat="1" ht="19.5" customHeight="1">
      <c r="A22" s="57"/>
      <c r="B22" s="52"/>
      <c r="C22" s="52"/>
      <c r="D22" s="52"/>
      <c r="E22" s="52"/>
      <c r="F22" s="52"/>
      <c r="G22" s="52"/>
      <c r="H22" s="114"/>
      <c r="I22" s="114"/>
      <c r="J22" s="114"/>
    </row>
    <row r="23" spans="1:11" s="60" customFormat="1" ht="19.5" customHeight="1">
      <c r="A23" s="61" t="s">
        <v>20</v>
      </c>
      <c r="B23" s="62">
        <f>SUM(B6:B22)</f>
        <v>42803</v>
      </c>
      <c r="C23" s="209">
        <f aca="true" t="shared" si="0" ref="C23:J23">SUM(C6:C22)</f>
        <v>3050.25</v>
      </c>
      <c r="D23" s="209">
        <f t="shared" si="0"/>
        <v>11237.25</v>
      </c>
      <c r="E23" s="62">
        <f t="shared" si="0"/>
        <v>15678</v>
      </c>
      <c r="F23" s="62">
        <f t="shared" si="0"/>
        <v>7847</v>
      </c>
      <c r="G23" s="62">
        <f t="shared" si="0"/>
        <v>12391</v>
      </c>
      <c r="H23" s="62">
        <f t="shared" si="0"/>
        <v>7430</v>
      </c>
      <c r="I23" s="62">
        <f t="shared" si="0"/>
        <v>6711</v>
      </c>
      <c r="J23" s="62">
        <f t="shared" si="0"/>
        <v>8120</v>
      </c>
      <c r="K23" s="213"/>
    </row>
    <row r="24" spans="3:10" s="38" customFormat="1" ht="19.5" customHeight="1">
      <c r="C24" s="148"/>
      <c r="D24" s="148"/>
      <c r="E24" s="149"/>
      <c r="F24" s="149"/>
      <c r="G24" s="149"/>
      <c r="H24" s="149"/>
      <c r="I24" s="149"/>
      <c r="J24" s="149"/>
    </row>
    <row r="25" spans="3:10" s="38" customFormat="1" ht="19.5" customHeight="1">
      <c r="C25" s="148"/>
      <c r="D25" s="148"/>
      <c r="E25" s="149"/>
      <c r="F25" s="149"/>
      <c r="G25" s="149"/>
      <c r="H25" s="149"/>
      <c r="I25" s="149"/>
      <c r="J25" s="149"/>
    </row>
    <row r="26" spans="3:10" s="38" customFormat="1" ht="19.5" customHeight="1">
      <c r="C26" s="148"/>
      <c r="D26" s="148"/>
      <c r="E26" s="149"/>
      <c r="F26" s="149"/>
      <c r="G26" s="149"/>
      <c r="H26" s="149"/>
      <c r="I26" s="149"/>
      <c r="J26" s="149"/>
    </row>
    <row r="27" spans="3:10" s="38" customFormat="1" ht="19.5" customHeight="1">
      <c r="C27" s="148"/>
      <c r="D27" s="148"/>
      <c r="E27" s="149"/>
      <c r="F27" s="149"/>
      <c r="G27" s="212"/>
      <c r="H27" s="149"/>
      <c r="I27" s="149"/>
      <c r="J27" s="149"/>
    </row>
    <row r="28" spans="3:10" s="38" customFormat="1" ht="19.5" customHeight="1">
      <c r="C28" s="148"/>
      <c r="D28" s="148"/>
      <c r="E28" s="149"/>
      <c r="F28" s="149"/>
      <c r="G28" s="149"/>
      <c r="H28" s="149"/>
      <c r="I28" s="149"/>
      <c r="J28" s="149"/>
    </row>
    <row r="29" spans="3:10" s="38" customFormat="1" ht="19.5" customHeight="1">
      <c r="C29" s="148"/>
      <c r="D29" s="148"/>
      <c r="E29" s="149"/>
      <c r="F29" s="149"/>
      <c r="G29" s="149"/>
      <c r="H29" s="149"/>
      <c r="I29" s="149"/>
      <c r="J29" s="149"/>
    </row>
    <row r="30" spans="3:10" s="38" customFormat="1" ht="19.5" customHeight="1">
      <c r="C30" s="148"/>
      <c r="D30" s="148"/>
      <c r="E30" s="149"/>
      <c r="F30" s="149"/>
      <c r="G30" s="149"/>
      <c r="H30" s="149"/>
      <c r="I30" s="149"/>
      <c r="J30" s="149"/>
    </row>
    <row r="31" spans="3:10" s="38" customFormat="1" ht="19.5" customHeight="1">
      <c r="C31" s="148"/>
      <c r="D31" s="148"/>
      <c r="E31" s="149"/>
      <c r="F31" s="149"/>
      <c r="G31" s="149"/>
      <c r="H31" s="149"/>
      <c r="I31" s="149"/>
      <c r="J31" s="149"/>
    </row>
    <row r="32" spans="3:10" s="38" customFormat="1" ht="19.5" customHeight="1">
      <c r="C32" s="148"/>
      <c r="D32" s="148"/>
      <c r="E32" s="149"/>
      <c r="F32" s="149"/>
      <c r="G32" s="149"/>
      <c r="H32" s="149"/>
      <c r="I32" s="149"/>
      <c r="J32" s="149"/>
    </row>
    <row r="33" spans="3:10" s="38" customFormat="1" ht="19.5" customHeight="1">
      <c r="C33" s="148"/>
      <c r="D33" s="148"/>
      <c r="E33" s="149"/>
      <c r="F33" s="149"/>
      <c r="G33" s="149"/>
      <c r="H33" s="149"/>
      <c r="I33" s="149"/>
      <c r="J33" s="149"/>
    </row>
    <row r="34" spans="3:10" s="38" customFormat="1" ht="19.5" customHeight="1">
      <c r="C34" s="148"/>
      <c r="D34" s="148"/>
      <c r="E34" s="149"/>
      <c r="F34" s="149"/>
      <c r="G34" s="149"/>
      <c r="H34" s="149"/>
      <c r="I34" s="149"/>
      <c r="J34" s="149"/>
    </row>
    <row r="35" spans="3:10" s="38" customFormat="1" ht="19.5" customHeight="1">
      <c r="C35" s="148"/>
      <c r="D35" s="148"/>
      <c r="E35" s="149"/>
      <c r="F35" s="149"/>
      <c r="G35" s="149"/>
      <c r="H35" s="149"/>
      <c r="I35" s="149"/>
      <c r="J35" s="149"/>
    </row>
    <row r="36" spans="3:10" s="38" customFormat="1" ht="19.5" customHeight="1">
      <c r="C36" s="148"/>
      <c r="D36" s="148"/>
      <c r="E36" s="149"/>
      <c r="F36" s="149"/>
      <c r="G36" s="149"/>
      <c r="H36" s="149"/>
      <c r="I36" s="149"/>
      <c r="J36" s="149"/>
    </row>
    <row r="37" spans="3:10" s="38" customFormat="1" ht="19.5" customHeight="1">
      <c r="C37" s="148"/>
      <c r="D37" s="148"/>
      <c r="E37" s="149"/>
      <c r="F37" s="149"/>
      <c r="G37" s="149"/>
      <c r="H37" s="149"/>
      <c r="I37" s="149"/>
      <c r="J37" s="149"/>
    </row>
    <row r="38" spans="3:10" s="38" customFormat="1" ht="19.5" customHeight="1">
      <c r="C38" s="148"/>
      <c r="D38" s="148"/>
      <c r="E38" s="149"/>
      <c r="F38" s="149"/>
      <c r="G38" s="149"/>
      <c r="H38" s="149"/>
      <c r="I38" s="149"/>
      <c r="J38" s="149"/>
    </row>
    <row r="39" spans="3:10" s="38" customFormat="1" ht="19.5" customHeight="1">
      <c r="C39" s="148"/>
      <c r="D39" s="148"/>
      <c r="E39" s="149"/>
      <c r="F39" s="149"/>
      <c r="G39" s="149"/>
      <c r="H39" s="149"/>
      <c r="I39" s="149"/>
      <c r="J39" s="149"/>
    </row>
    <row r="40" spans="3:10" s="38" customFormat="1" ht="19.5" customHeight="1">
      <c r="C40" s="148"/>
      <c r="D40" s="148"/>
      <c r="E40" s="149"/>
      <c r="F40" s="149"/>
      <c r="G40" s="149"/>
      <c r="H40" s="149"/>
      <c r="I40" s="149"/>
      <c r="J40" s="149"/>
    </row>
  </sheetData>
  <sheetProtection/>
  <mergeCells count="7">
    <mergeCell ref="A1:J1"/>
    <mergeCell ref="A3:A5"/>
    <mergeCell ref="E3:G3"/>
    <mergeCell ref="H3:J3"/>
    <mergeCell ref="A2:J2"/>
    <mergeCell ref="E4:F4"/>
    <mergeCell ref="H4:I4"/>
  </mergeCells>
  <printOptions/>
  <pageMargins left="0.6" right="0.24" top="0.92" bottom="0.27" header="0.4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29"/>
  <sheetViews>
    <sheetView showZeros="0" zoomScale="98" zoomScaleNormal="98" zoomScalePageLayoutView="0" workbookViewId="0" topLeftCell="A1">
      <selection activeCell="J14" sqref="J14"/>
    </sheetView>
  </sheetViews>
  <sheetFormatPr defaultColWidth="9.140625" defaultRowHeight="22.5" customHeight="1"/>
  <cols>
    <col min="1" max="1" width="21.7109375" style="13" customWidth="1"/>
    <col min="2" max="10" width="11.8515625" style="10" customWidth="1"/>
    <col min="11" max="16384" width="9.140625" style="13" customWidth="1"/>
  </cols>
  <sheetData>
    <row r="1" spans="1:10" s="11" customFormat="1" ht="22.5" customHeight="1">
      <c r="A1" s="231" t="s">
        <v>129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" customFormat="1" ht="22.5" customHeight="1">
      <c r="A2" s="238" t="s">
        <v>109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12" customFormat="1" ht="22.5" customHeight="1">
      <c r="A3" s="232" t="s">
        <v>108</v>
      </c>
      <c r="B3" s="235" t="s">
        <v>26</v>
      </c>
      <c r="C3" s="236"/>
      <c r="D3" s="236"/>
      <c r="E3" s="236"/>
      <c r="F3" s="236"/>
      <c r="G3" s="236"/>
      <c r="H3" s="236"/>
      <c r="I3" s="236"/>
      <c r="J3" s="237"/>
    </row>
    <row r="4" spans="1:10" s="12" customFormat="1" ht="22.5" customHeight="1">
      <c r="A4" s="233"/>
      <c r="B4" s="2" t="s">
        <v>18</v>
      </c>
      <c r="C4" s="235" t="s">
        <v>19</v>
      </c>
      <c r="D4" s="236"/>
      <c r="E4" s="236"/>
      <c r="F4" s="236"/>
      <c r="G4" s="237"/>
      <c r="H4" s="2" t="s">
        <v>27</v>
      </c>
      <c r="I4" s="2" t="s">
        <v>28</v>
      </c>
      <c r="J4" s="2" t="s">
        <v>8</v>
      </c>
    </row>
    <row r="5" spans="1:10" s="12" customFormat="1" ht="22.5" customHeight="1">
      <c r="A5" s="233"/>
      <c r="B5" s="14" t="s">
        <v>7</v>
      </c>
      <c r="C5" s="2" t="s">
        <v>21</v>
      </c>
      <c r="D5" s="2" t="s">
        <v>29</v>
      </c>
      <c r="E5" s="2" t="s">
        <v>30</v>
      </c>
      <c r="F5" s="2" t="s">
        <v>31</v>
      </c>
      <c r="G5" s="2" t="s">
        <v>32</v>
      </c>
      <c r="H5" s="3" t="s">
        <v>33</v>
      </c>
      <c r="I5" s="3" t="s">
        <v>34</v>
      </c>
      <c r="J5" s="3" t="s">
        <v>5</v>
      </c>
    </row>
    <row r="6" spans="1:10" s="12" customFormat="1" ht="22.5" customHeight="1">
      <c r="A6" s="234"/>
      <c r="B6" s="3"/>
      <c r="C6" s="3" t="s">
        <v>35</v>
      </c>
      <c r="D6" s="3" t="s">
        <v>22</v>
      </c>
      <c r="E6" s="3" t="s">
        <v>36</v>
      </c>
      <c r="F6" s="3"/>
      <c r="G6" s="3" t="s">
        <v>37</v>
      </c>
      <c r="H6" s="3" t="s">
        <v>38</v>
      </c>
      <c r="I6" s="3" t="s">
        <v>7</v>
      </c>
      <c r="J6" s="3"/>
    </row>
    <row r="7" spans="1:10" ht="22.5" customHeight="1">
      <c r="A7" s="152" t="s">
        <v>111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</row>
    <row r="8" spans="1:10" ht="22.5" customHeight="1">
      <c r="A8" s="154" t="s">
        <v>112</v>
      </c>
      <c r="B8" s="155">
        <v>0</v>
      </c>
      <c r="C8" s="155"/>
      <c r="D8" s="155"/>
      <c r="E8" s="155"/>
      <c r="F8" s="155"/>
      <c r="G8" s="155"/>
      <c r="H8" s="155"/>
      <c r="I8" s="155"/>
      <c r="J8" s="155"/>
    </row>
    <row r="9" spans="1:10" ht="22.5" customHeight="1">
      <c r="A9" s="154" t="s">
        <v>113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0" ht="22.5" customHeight="1">
      <c r="A10" s="154" t="s">
        <v>114</v>
      </c>
      <c r="B10" s="155">
        <v>0</v>
      </c>
      <c r="C10" s="155">
        <v>3</v>
      </c>
      <c r="D10" s="155">
        <v>2</v>
      </c>
      <c r="E10" s="155">
        <v>2</v>
      </c>
      <c r="F10" s="155">
        <v>0</v>
      </c>
      <c r="G10" s="155">
        <v>7</v>
      </c>
      <c r="H10" s="155">
        <v>0</v>
      </c>
      <c r="I10" s="155">
        <v>7</v>
      </c>
      <c r="J10" s="155">
        <v>3</v>
      </c>
    </row>
    <row r="11" spans="1:10" ht="22.5" customHeight="1">
      <c r="A11" s="154" t="s">
        <v>115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0" ht="22.5" customHeight="1">
      <c r="A12" s="154" t="s">
        <v>116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22.5" customHeight="1">
      <c r="A13" s="154" t="s">
        <v>117</v>
      </c>
      <c r="B13" s="155">
        <v>0</v>
      </c>
      <c r="C13" s="155">
        <v>5</v>
      </c>
      <c r="D13" s="155">
        <v>7</v>
      </c>
      <c r="E13" s="155">
        <v>0</v>
      </c>
      <c r="F13" s="155">
        <v>0</v>
      </c>
      <c r="G13" s="155">
        <v>12</v>
      </c>
      <c r="H13" s="155">
        <v>0</v>
      </c>
      <c r="I13" s="155">
        <v>12</v>
      </c>
      <c r="J13" s="155">
        <v>2</v>
      </c>
    </row>
    <row r="14" spans="1:10" ht="22.5" customHeight="1">
      <c r="A14" s="154" t="s">
        <v>118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22.5" customHeight="1">
      <c r="A15" s="154" t="s">
        <v>119</v>
      </c>
      <c r="B15" s="155">
        <v>0</v>
      </c>
      <c r="C15" s="155">
        <v>0</v>
      </c>
      <c r="D15" s="155">
        <v>3</v>
      </c>
      <c r="E15" s="155">
        <v>0</v>
      </c>
      <c r="F15" s="155">
        <v>0</v>
      </c>
      <c r="G15" s="155">
        <v>3</v>
      </c>
      <c r="H15" s="155">
        <v>0</v>
      </c>
      <c r="I15" s="155">
        <v>3</v>
      </c>
      <c r="J15" s="155">
        <v>1</v>
      </c>
    </row>
    <row r="16" spans="1:10" ht="22.5" customHeight="1">
      <c r="A16" s="154" t="s">
        <v>120</v>
      </c>
      <c r="B16" s="155">
        <v>1</v>
      </c>
      <c r="C16" s="155">
        <v>0</v>
      </c>
      <c r="D16" s="155">
        <v>2</v>
      </c>
      <c r="E16" s="155">
        <v>0</v>
      </c>
      <c r="F16" s="155">
        <v>0</v>
      </c>
      <c r="G16" s="155">
        <v>2</v>
      </c>
      <c r="H16" s="155">
        <v>0</v>
      </c>
      <c r="I16" s="155">
        <v>3</v>
      </c>
      <c r="J16" s="155">
        <v>2</v>
      </c>
    </row>
    <row r="17" spans="1:10" ht="22.5" customHeight="1">
      <c r="A17" s="154" t="s">
        <v>121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>
      <c r="A18" s="154" t="s">
        <v>122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>
      <c r="A19" s="154" t="s">
        <v>123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>
      <c r="A20" s="154" t="s">
        <v>124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22.5" customHeight="1">
      <c r="A21" s="156" t="s">
        <v>125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</row>
    <row r="22" spans="1:10" ht="22.5" customHeight="1">
      <c r="A22" s="154" t="s">
        <v>126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</row>
    <row r="23" spans="1:10" ht="22.5" customHeight="1">
      <c r="A23" s="57"/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ht="22.5" customHeight="1">
      <c r="A24" s="61" t="s">
        <v>20</v>
      </c>
      <c r="B24" s="158">
        <f>SUM(B7:B23)</f>
        <v>1</v>
      </c>
      <c r="C24" s="158">
        <f aca="true" t="shared" si="0" ref="C24:J24">SUM(C7:C23)</f>
        <v>8</v>
      </c>
      <c r="D24" s="158">
        <f>SUM(D7:D23)</f>
        <v>14</v>
      </c>
      <c r="E24" s="158">
        <f t="shared" si="0"/>
        <v>2</v>
      </c>
      <c r="F24" s="158">
        <f t="shared" si="0"/>
        <v>0</v>
      </c>
      <c r="G24" s="158">
        <f t="shared" si="0"/>
        <v>24</v>
      </c>
      <c r="H24" s="158">
        <f t="shared" si="0"/>
        <v>0</v>
      </c>
      <c r="I24" s="158">
        <f t="shared" si="0"/>
        <v>25</v>
      </c>
      <c r="J24" s="158">
        <f t="shared" si="0"/>
        <v>8</v>
      </c>
    </row>
    <row r="25" ht="22.5" customHeight="1">
      <c r="A25" s="9"/>
    </row>
    <row r="28" spans="1:6" ht="22.5" customHeight="1">
      <c r="A28" s="15"/>
      <c r="B28" s="16"/>
      <c r="C28" s="16"/>
      <c r="D28" s="16"/>
      <c r="E28" s="16"/>
      <c r="F28" s="17"/>
    </row>
    <row r="29" spans="1:5" ht="22.5" customHeight="1">
      <c r="A29" s="15"/>
      <c r="B29" s="16"/>
      <c r="C29" s="16"/>
      <c r="D29" s="16"/>
      <c r="E29" s="16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showZeros="0" zoomScalePageLayoutView="0" workbookViewId="0" topLeftCell="A1">
      <pane xSplit="1" ySplit="7" topLeftCell="B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O13" sqref="O13"/>
    </sheetView>
  </sheetViews>
  <sheetFormatPr defaultColWidth="9.140625" defaultRowHeight="19.5" customHeight="1"/>
  <cols>
    <col min="1" max="1" width="13.8515625" style="13" customWidth="1"/>
    <col min="2" max="2" width="8.8515625" style="67" customWidth="1"/>
    <col min="3" max="4" width="10.8515625" style="67" customWidth="1"/>
    <col min="5" max="5" width="8.8515625" style="67" customWidth="1"/>
    <col min="6" max="6" width="10.00390625" style="67" customWidth="1"/>
    <col min="7" max="7" width="8.00390625" style="67" customWidth="1"/>
    <col min="8" max="9" width="10.00390625" style="67" customWidth="1"/>
    <col min="10" max="10" width="9.57421875" style="67" customWidth="1"/>
    <col min="11" max="11" width="9.7109375" style="67" customWidth="1"/>
    <col min="12" max="12" width="7.28125" style="67" customWidth="1"/>
    <col min="13" max="13" width="9.7109375" style="67" customWidth="1"/>
    <col min="14" max="15" width="10.8515625" style="67" customWidth="1"/>
    <col min="16" max="16384" width="9.140625" style="13" customWidth="1"/>
  </cols>
  <sheetData>
    <row r="1" spans="1:15" s="11" customFormat="1" ht="19.5" customHeight="1">
      <c r="A1" s="240" t="s">
        <v>130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s="11" customFormat="1" ht="19.5" customHeight="1">
      <c r="A2" s="240" t="s">
        <v>110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37" customFormat="1" ht="19.5" customHeight="1">
      <c r="A3" s="108"/>
      <c r="B3" s="229" t="s">
        <v>14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0"/>
    </row>
    <row r="4" spans="1:15" s="37" customFormat="1" ht="19.5" customHeight="1">
      <c r="A4" s="109"/>
      <c r="B4" s="239" t="s">
        <v>15</v>
      </c>
      <c r="C4" s="239"/>
      <c r="D4" s="239"/>
      <c r="E4" s="239"/>
      <c r="F4" s="230"/>
      <c r="G4" s="225" t="s">
        <v>16</v>
      </c>
      <c r="H4" s="239"/>
      <c r="I4" s="239"/>
      <c r="J4" s="226"/>
      <c r="K4" s="227"/>
      <c r="L4" s="241" t="s">
        <v>157</v>
      </c>
      <c r="M4" s="242"/>
      <c r="N4" s="225" t="s">
        <v>17</v>
      </c>
      <c r="O4" s="227"/>
    </row>
    <row r="5" spans="1:15" s="37" customFormat="1" ht="19.5" customHeight="1">
      <c r="A5" s="109" t="s">
        <v>108</v>
      </c>
      <c r="B5" s="41" t="s">
        <v>18</v>
      </c>
      <c r="C5" s="229" t="s">
        <v>19</v>
      </c>
      <c r="D5" s="239"/>
      <c r="E5" s="41" t="s">
        <v>20</v>
      </c>
      <c r="F5" s="39" t="s">
        <v>8</v>
      </c>
      <c r="G5" s="41" t="s">
        <v>18</v>
      </c>
      <c r="H5" s="239" t="s">
        <v>19</v>
      </c>
      <c r="I5" s="239"/>
      <c r="J5" s="39" t="s">
        <v>20</v>
      </c>
      <c r="K5" s="39" t="s">
        <v>8</v>
      </c>
      <c r="L5" s="159" t="s">
        <v>48</v>
      </c>
      <c r="M5" s="159" t="s">
        <v>8</v>
      </c>
      <c r="N5" s="39" t="s">
        <v>20</v>
      </c>
      <c r="O5" s="41" t="s">
        <v>8</v>
      </c>
    </row>
    <row r="6" spans="1:15" s="37" customFormat="1" ht="19.5" customHeight="1">
      <c r="A6" s="109"/>
      <c r="B6" s="109" t="s">
        <v>7</v>
      </c>
      <c r="C6" s="41" t="s">
        <v>21</v>
      </c>
      <c r="D6" s="41" t="s">
        <v>22</v>
      </c>
      <c r="E6" s="42" t="s">
        <v>23</v>
      </c>
      <c r="F6" s="43" t="s">
        <v>5</v>
      </c>
      <c r="G6" s="109" t="s">
        <v>7</v>
      </c>
      <c r="H6" s="40" t="s">
        <v>21</v>
      </c>
      <c r="I6" s="39" t="s">
        <v>22</v>
      </c>
      <c r="J6" s="43" t="s">
        <v>23</v>
      </c>
      <c r="K6" s="42" t="s">
        <v>5</v>
      </c>
      <c r="L6" s="159" t="s">
        <v>7</v>
      </c>
      <c r="M6" s="159" t="s">
        <v>5</v>
      </c>
      <c r="N6" s="43" t="s">
        <v>7</v>
      </c>
      <c r="O6" s="42" t="s">
        <v>5</v>
      </c>
    </row>
    <row r="7" spans="1:15" s="37" customFormat="1" ht="19.5" customHeight="1">
      <c r="A7" s="110"/>
      <c r="B7" s="44"/>
      <c r="C7" s="44" t="s">
        <v>24</v>
      </c>
      <c r="D7" s="44" t="s">
        <v>25</v>
      </c>
      <c r="E7" s="44" t="s">
        <v>7</v>
      </c>
      <c r="F7" s="45"/>
      <c r="G7" s="44"/>
      <c r="H7" s="46" t="s">
        <v>24</v>
      </c>
      <c r="I7" s="45" t="s">
        <v>25</v>
      </c>
      <c r="J7" s="45" t="s">
        <v>7</v>
      </c>
      <c r="K7" s="45"/>
      <c r="L7" s="160"/>
      <c r="M7" s="160"/>
      <c r="N7" s="45"/>
      <c r="O7" s="44"/>
    </row>
    <row r="8" spans="1:15" s="37" customFormat="1" ht="23.25" customHeight="1">
      <c r="A8" s="111" t="s">
        <v>111</v>
      </c>
      <c r="B8" s="161">
        <v>1594</v>
      </c>
      <c r="C8" s="162">
        <v>2174</v>
      </c>
      <c r="D8" s="163">
        <v>697</v>
      </c>
      <c r="E8" s="161">
        <f aca="true" t="shared" si="0" ref="E8:E23">SUM(B8:D8)</f>
        <v>4465</v>
      </c>
      <c r="F8" s="163">
        <v>713</v>
      </c>
      <c r="G8" s="163">
        <v>226</v>
      </c>
      <c r="H8" s="164">
        <v>452</v>
      </c>
      <c r="I8" s="163">
        <v>274</v>
      </c>
      <c r="J8" s="163">
        <f aca="true" t="shared" si="1" ref="J8:J23">SUM(G8:I8)</f>
        <v>952</v>
      </c>
      <c r="K8" s="163">
        <v>288</v>
      </c>
      <c r="L8" s="163">
        <v>18</v>
      </c>
      <c r="M8" s="163">
        <v>12</v>
      </c>
      <c r="N8" s="214">
        <f>E8+J8+L8</f>
        <v>5435</v>
      </c>
      <c r="O8" s="214">
        <v>932</v>
      </c>
    </row>
    <row r="9" spans="1:15" s="37" customFormat="1" ht="23.25" customHeight="1">
      <c r="A9" s="106" t="s">
        <v>112</v>
      </c>
      <c r="B9" s="165">
        <v>3328</v>
      </c>
      <c r="C9" s="166">
        <v>4552</v>
      </c>
      <c r="D9" s="165">
        <v>1495</v>
      </c>
      <c r="E9" s="165">
        <f t="shared" si="0"/>
        <v>9375</v>
      </c>
      <c r="F9" s="165">
        <v>1891</v>
      </c>
      <c r="G9" s="167">
        <v>243</v>
      </c>
      <c r="H9" s="168">
        <v>344</v>
      </c>
      <c r="I9" s="167">
        <v>213</v>
      </c>
      <c r="J9" s="167">
        <f t="shared" si="1"/>
        <v>800</v>
      </c>
      <c r="K9" s="167">
        <v>204</v>
      </c>
      <c r="L9" s="167">
        <v>53</v>
      </c>
      <c r="M9" s="167">
        <v>27</v>
      </c>
      <c r="N9" s="161">
        <f aca="true" t="shared" si="2" ref="N9:N23">E9+J9+L9</f>
        <v>10228</v>
      </c>
      <c r="O9" s="165">
        <v>2042</v>
      </c>
    </row>
    <row r="10" spans="1:15" s="37" customFormat="1" ht="23.25" customHeight="1">
      <c r="A10" s="106" t="s">
        <v>113</v>
      </c>
      <c r="B10" s="165">
        <v>2742</v>
      </c>
      <c r="C10" s="166">
        <v>3038</v>
      </c>
      <c r="D10" s="165">
        <v>1832</v>
      </c>
      <c r="E10" s="165">
        <f t="shared" si="0"/>
        <v>7612</v>
      </c>
      <c r="F10" s="165">
        <v>1494</v>
      </c>
      <c r="G10" s="167">
        <v>187</v>
      </c>
      <c r="H10" s="168">
        <v>211</v>
      </c>
      <c r="I10" s="167">
        <v>111</v>
      </c>
      <c r="J10" s="167">
        <f t="shared" si="1"/>
        <v>509</v>
      </c>
      <c r="K10" s="167">
        <v>165</v>
      </c>
      <c r="L10" s="167">
        <v>43</v>
      </c>
      <c r="M10" s="167">
        <v>8</v>
      </c>
      <c r="N10" s="165">
        <f t="shared" si="2"/>
        <v>8164</v>
      </c>
      <c r="O10" s="165">
        <v>1615</v>
      </c>
    </row>
    <row r="11" spans="1:15" s="37" customFormat="1" ht="23.25" customHeight="1">
      <c r="A11" s="106" t="s">
        <v>114</v>
      </c>
      <c r="B11" s="165">
        <v>1644</v>
      </c>
      <c r="C11" s="166">
        <v>2153</v>
      </c>
      <c r="D11" s="167">
        <v>753</v>
      </c>
      <c r="E11" s="165">
        <f t="shared" si="0"/>
        <v>4550</v>
      </c>
      <c r="F11" s="167">
        <v>1282</v>
      </c>
      <c r="G11" s="167">
        <v>156</v>
      </c>
      <c r="H11" s="168">
        <v>147</v>
      </c>
      <c r="I11" s="167">
        <v>78</v>
      </c>
      <c r="J11" s="167">
        <f t="shared" si="1"/>
        <v>381</v>
      </c>
      <c r="K11" s="167">
        <v>129</v>
      </c>
      <c r="L11" s="167">
        <v>41</v>
      </c>
      <c r="M11" s="167">
        <v>19</v>
      </c>
      <c r="N11" s="165">
        <f t="shared" si="2"/>
        <v>4972</v>
      </c>
      <c r="O11" s="165">
        <v>1369</v>
      </c>
    </row>
    <row r="12" spans="1:15" s="37" customFormat="1" ht="23.25" customHeight="1">
      <c r="A12" s="106" t="s">
        <v>115</v>
      </c>
      <c r="B12" s="165">
        <v>3097</v>
      </c>
      <c r="C12" s="166">
        <v>4437</v>
      </c>
      <c r="D12" s="165">
        <v>1187</v>
      </c>
      <c r="E12" s="165">
        <f t="shared" si="0"/>
        <v>8721</v>
      </c>
      <c r="F12" s="165">
        <v>1893</v>
      </c>
      <c r="G12" s="167">
        <v>365</v>
      </c>
      <c r="H12" s="168">
        <v>432</v>
      </c>
      <c r="I12" s="167">
        <v>245</v>
      </c>
      <c r="J12" s="165">
        <f t="shared" si="1"/>
        <v>1042</v>
      </c>
      <c r="K12" s="167">
        <v>349</v>
      </c>
      <c r="L12" s="167">
        <v>167</v>
      </c>
      <c r="M12" s="167">
        <v>48</v>
      </c>
      <c r="N12" s="165">
        <f t="shared" si="2"/>
        <v>9930</v>
      </c>
      <c r="O12" s="165">
        <v>2138</v>
      </c>
    </row>
    <row r="13" spans="1:15" s="37" customFormat="1" ht="23.25" customHeight="1">
      <c r="A13" s="106" t="s">
        <v>116</v>
      </c>
      <c r="B13" s="165">
        <v>1131</v>
      </c>
      <c r="C13" s="166">
        <v>1590</v>
      </c>
      <c r="D13" s="167">
        <v>439</v>
      </c>
      <c r="E13" s="165">
        <f t="shared" si="0"/>
        <v>3160</v>
      </c>
      <c r="F13" s="167">
        <v>977</v>
      </c>
      <c r="G13" s="167">
        <v>268</v>
      </c>
      <c r="H13" s="168">
        <v>225</v>
      </c>
      <c r="I13" s="167">
        <v>102</v>
      </c>
      <c r="J13" s="167">
        <f t="shared" si="1"/>
        <v>595</v>
      </c>
      <c r="K13" s="167">
        <v>234</v>
      </c>
      <c r="L13" s="167">
        <v>47</v>
      </c>
      <c r="M13" s="167">
        <v>22</v>
      </c>
      <c r="N13" s="165">
        <f t="shared" si="2"/>
        <v>3802</v>
      </c>
      <c r="O13" s="165">
        <v>1036</v>
      </c>
    </row>
    <row r="14" spans="1:15" s="37" customFormat="1" ht="23.25" customHeight="1">
      <c r="A14" s="106" t="s">
        <v>117</v>
      </c>
      <c r="B14" s="165">
        <v>3503</v>
      </c>
      <c r="C14" s="166">
        <v>3486</v>
      </c>
      <c r="D14" s="167">
        <v>1580</v>
      </c>
      <c r="E14" s="165">
        <f t="shared" si="0"/>
        <v>8569</v>
      </c>
      <c r="F14" s="167">
        <v>1605</v>
      </c>
      <c r="G14" s="167">
        <v>144</v>
      </c>
      <c r="H14" s="168">
        <v>161</v>
      </c>
      <c r="I14" s="167">
        <v>116</v>
      </c>
      <c r="J14" s="167">
        <f t="shared" si="1"/>
        <v>421</v>
      </c>
      <c r="K14" s="167">
        <v>100</v>
      </c>
      <c r="L14" s="167">
        <v>73</v>
      </c>
      <c r="M14" s="167">
        <v>27</v>
      </c>
      <c r="N14" s="165">
        <f t="shared" si="2"/>
        <v>9063</v>
      </c>
      <c r="O14" s="165">
        <v>1686</v>
      </c>
    </row>
    <row r="15" spans="1:15" s="37" customFormat="1" ht="23.25" customHeight="1">
      <c r="A15" s="106" t="s">
        <v>118</v>
      </c>
      <c r="B15" s="165">
        <v>1903</v>
      </c>
      <c r="C15" s="166">
        <v>1872</v>
      </c>
      <c r="D15" s="165">
        <v>1489</v>
      </c>
      <c r="E15" s="165">
        <f t="shared" si="0"/>
        <v>5264</v>
      </c>
      <c r="F15" s="165">
        <v>1027</v>
      </c>
      <c r="G15" s="167">
        <v>103</v>
      </c>
      <c r="H15" s="168">
        <v>120</v>
      </c>
      <c r="I15" s="167">
        <v>79</v>
      </c>
      <c r="J15" s="167">
        <f t="shared" si="1"/>
        <v>302</v>
      </c>
      <c r="K15" s="167">
        <v>82</v>
      </c>
      <c r="L15" s="167">
        <v>0</v>
      </c>
      <c r="M15" s="167">
        <v>0</v>
      </c>
      <c r="N15" s="165">
        <f t="shared" si="2"/>
        <v>5566</v>
      </c>
      <c r="O15" s="165">
        <v>1052</v>
      </c>
    </row>
    <row r="16" spans="1:15" s="37" customFormat="1" ht="23.25" customHeight="1">
      <c r="A16" s="106" t="s">
        <v>119</v>
      </c>
      <c r="B16" s="165">
        <v>2420</v>
      </c>
      <c r="C16" s="166">
        <v>2938</v>
      </c>
      <c r="D16" s="167">
        <v>957</v>
      </c>
      <c r="E16" s="165">
        <f t="shared" si="0"/>
        <v>6315</v>
      </c>
      <c r="F16" s="165">
        <v>1583</v>
      </c>
      <c r="G16" s="167">
        <v>100</v>
      </c>
      <c r="H16" s="168">
        <v>208</v>
      </c>
      <c r="I16" s="167">
        <v>84</v>
      </c>
      <c r="J16" s="167">
        <f t="shared" si="1"/>
        <v>392</v>
      </c>
      <c r="K16" s="167">
        <v>134</v>
      </c>
      <c r="L16" s="167">
        <v>25</v>
      </c>
      <c r="M16" s="167">
        <v>8</v>
      </c>
      <c r="N16" s="165">
        <f t="shared" si="2"/>
        <v>6732</v>
      </c>
      <c r="O16" s="165">
        <v>1665</v>
      </c>
    </row>
    <row r="17" spans="1:15" s="37" customFormat="1" ht="23.25" customHeight="1">
      <c r="A17" s="106" t="s">
        <v>120</v>
      </c>
      <c r="B17" s="165">
        <v>1303</v>
      </c>
      <c r="C17" s="166">
        <v>1532</v>
      </c>
      <c r="D17" s="167">
        <v>294</v>
      </c>
      <c r="E17" s="165">
        <f t="shared" si="0"/>
        <v>3129</v>
      </c>
      <c r="F17" s="167">
        <v>618</v>
      </c>
      <c r="G17" s="167">
        <v>27</v>
      </c>
      <c r="H17" s="168">
        <v>16</v>
      </c>
      <c r="I17" s="167">
        <v>17</v>
      </c>
      <c r="J17" s="167">
        <f t="shared" si="1"/>
        <v>60</v>
      </c>
      <c r="K17" s="167">
        <v>20</v>
      </c>
      <c r="L17" s="167">
        <v>19</v>
      </c>
      <c r="M17" s="167">
        <v>7</v>
      </c>
      <c r="N17" s="165">
        <f t="shared" si="2"/>
        <v>3208</v>
      </c>
      <c r="O17" s="165">
        <v>627</v>
      </c>
    </row>
    <row r="18" spans="1:15" s="37" customFormat="1" ht="23.25" customHeight="1">
      <c r="A18" s="106" t="s">
        <v>121</v>
      </c>
      <c r="B18" s="165">
        <v>1842</v>
      </c>
      <c r="C18" s="166">
        <v>2186</v>
      </c>
      <c r="D18" s="167">
        <v>915</v>
      </c>
      <c r="E18" s="165">
        <f t="shared" si="0"/>
        <v>4943</v>
      </c>
      <c r="F18" s="167">
        <v>846</v>
      </c>
      <c r="G18" s="167">
        <v>151</v>
      </c>
      <c r="H18" s="168">
        <v>219</v>
      </c>
      <c r="I18" s="167">
        <v>194</v>
      </c>
      <c r="J18" s="167">
        <f t="shared" si="1"/>
        <v>564</v>
      </c>
      <c r="K18" s="167">
        <v>149</v>
      </c>
      <c r="L18" s="167">
        <v>40</v>
      </c>
      <c r="M18" s="167">
        <v>20</v>
      </c>
      <c r="N18" s="165">
        <f t="shared" si="2"/>
        <v>5547</v>
      </c>
      <c r="O18" s="165">
        <v>932</v>
      </c>
    </row>
    <row r="19" spans="1:15" s="37" customFormat="1" ht="23.25" customHeight="1">
      <c r="A19" s="106" t="s">
        <v>122</v>
      </c>
      <c r="B19" s="167">
        <v>872</v>
      </c>
      <c r="C19" s="166">
        <v>1199</v>
      </c>
      <c r="D19" s="165">
        <v>1519</v>
      </c>
      <c r="E19" s="165">
        <f t="shared" si="0"/>
        <v>3590</v>
      </c>
      <c r="F19" s="167">
        <v>602</v>
      </c>
      <c r="G19" s="167">
        <v>25</v>
      </c>
      <c r="H19" s="168">
        <v>31</v>
      </c>
      <c r="I19" s="167">
        <v>25</v>
      </c>
      <c r="J19" s="167">
        <f t="shared" si="1"/>
        <v>81</v>
      </c>
      <c r="K19" s="167">
        <v>21</v>
      </c>
      <c r="L19" s="167">
        <v>4</v>
      </c>
      <c r="M19" s="167">
        <v>2</v>
      </c>
      <c r="N19" s="165">
        <f t="shared" si="2"/>
        <v>3675</v>
      </c>
      <c r="O19" s="165">
        <v>616</v>
      </c>
    </row>
    <row r="20" spans="1:15" s="37" customFormat="1" ht="23.25" customHeight="1">
      <c r="A20" s="106" t="s">
        <v>123</v>
      </c>
      <c r="B20" s="165">
        <v>2215</v>
      </c>
      <c r="C20" s="166">
        <v>3204</v>
      </c>
      <c r="D20" s="167">
        <v>632</v>
      </c>
      <c r="E20" s="165">
        <f t="shared" si="0"/>
        <v>6051</v>
      </c>
      <c r="F20" s="165">
        <v>1501</v>
      </c>
      <c r="G20" s="167">
        <v>59</v>
      </c>
      <c r="H20" s="168">
        <v>115</v>
      </c>
      <c r="I20" s="167">
        <v>24</v>
      </c>
      <c r="J20" s="167">
        <f t="shared" si="1"/>
        <v>198</v>
      </c>
      <c r="K20" s="167">
        <v>62</v>
      </c>
      <c r="L20" s="167">
        <v>2</v>
      </c>
      <c r="M20" s="167">
        <v>2</v>
      </c>
      <c r="N20" s="165">
        <f t="shared" si="2"/>
        <v>6251</v>
      </c>
      <c r="O20" s="165">
        <v>1541</v>
      </c>
    </row>
    <row r="21" spans="1:15" s="37" customFormat="1" ht="23.25" customHeight="1">
      <c r="A21" s="106" t="s">
        <v>124</v>
      </c>
      <c r="B21" s="165">
        <v>1624</v>
      </c>
      <c r="C21" s="166">
        <v>2427</v>
      </c>
      <c r="D21" s="167">
        <v>662</v>
      </c>
      <c r="E21" s="165">
        <f t="shared" si="0"/>
        <v>4713</v>
      </c>
      <c r="F21" s="167">
        <v>743</v>
      </c>
      <c r="G21" s="167">
        <v>135</v>
      </c>
      <c r="H21" s="168">
        <v>104</v>
      </c>
      <c r="I21" s="167">
        <v>20</v>
      </c>
      <c r="J21" s="167">
        <f t="shared" si="1"/>
        <v>259</v>
      </c>
      <c r="K21" s="167">
        <v>70</v>
      </c>
      <c r="L21" s="167">
        <v>8</v>
      </c>
      <c r="M21" s="167">
        <v>3</v>
      </c>
      <c r="N21" s="165">
        <f t="shared" si="2"/>
        <v>4980</v>
      </c>
      <c r="O21" s="165">
        <v>790</v>
      </c>
    </row>
    <row r="22" spans="1:15" s="37" customFormat="1" ht="23.25" customHeight="1">
      <c r="A22" s="112" t="s">
        <v>125</v>
      </c>
      <c r="B22" s="165">
        <v>3089</v>
      </c>
      <c r="C22" s="166">
        <v>4728</v>
      </c>
      <c r="D22" s="167">
        <v>973</v>
      </c>
      <c r="E22" s="165">
        <f t="shared" si="0"/>
        <v>8790</v>
      </c>
      <c r="F22" s="165">
        <v>1792</v>
      </c>
      <c r="G22" s="167">
        <v>115</v>
      </c>
      <c r="H22" s="168">
        <v>261</v>
      </c>
      <c r="I22" s="167">
        <v>39</v>
      </c>
      <c r="J22" s="167">
        <f t="shared" si="1"/>
        <v>415</v>
      </c>
      <c r="K22" s="167">
        <v>106</v>
      </c>
      <c r="L22" s="167">
        <v>8</v>
      </c>
      <c r="M22" s="167">
        <v>3</v>
      </c>
      <c r="N22" s="165">
        <f t="shared" si="2"/>
        <v>9213</v>
      </c>
      <c r="O22" s="165">
        <v>1869</v>
      </c>
    </row>
    <row r="23" spans="1:15" s="37" customFormat="1" ht="23.25" customHeight="1">
      <c r="A23" s="113" t="s">
        <v>126</v>
      </c>
      <c r="B23" s="169">
        <v>1526</v>
      </c>
      <c r="C23" s="170">
        <v>1491</v>
      </c>
      <c r="D23" s="169">
        <v>1651</v>
      </c>
      <c r="E23" s="169">
        <f t="shared" si="0"/>
        <v>4668</v>
      </c>
      <c r="F23" s="169">
        <v>1038</v>
      </c>
      <c r="G23" s="171">
        <v>1</v>
      </c>
      <c r="H23" s="172">
        <v>0</v>
      </c>
      <c r="I23" s="171">
        <v>0</v>
      </c>
      <c r="J23" s="171">
        <f t="shared" si="1"/>
        <v>1</v>
      </c>
      <c r="K23" s="171">
        <v>1</v>
      </c>
      <c r="L23" s="171">
        <v>58</v>
      </c>
      <c r="M23" s="171">
        <v>3</v>
      </c>
      <c r="N23" s="215">
        <f t="shared" si="2"/>
        <v>4727</v>
      </c>
      <c r="O23" s="215">
        <v>1047</v>
      </c>
    </row>
    <row r="24" spans="1:15" s="37" customFormat="1" ht="23.25" customHeight="1">
      <c r="A24" s="63" t="s">
        <v>20</v>
      </c>
      <c r="B24" s="115">
        <f>SUM(B8:B23)</f>
        <v>33833</v>
      </c>
      <c r="C24" s="115">
        <f aca="true" t="shared" si="3" ref="C24:O24">SUM(C8:C23)</f>
        <v>43007</v>
      </c>
      <c r="D24" s="115">
        <f t="shared" si="3"/>
        <v>17075</v>
      </c>
      <c r="E24" s="115">
        <f t="shared" si="3"/>
        <v>93915</v>
      </c>
      <c r="F24" s="115">
        <f t="shared" si="3"/>
        <v>19605</v>
      </c>
      <c r="G24" s="115">
        <f t="shared" si="3"/>
        <v>2305</v>
      </c>
      <c r="H24" s="115">
        <f t="shared" si="3"/>
        <v>3046</v>
      </c>
      <c r="I24" s="115">
        <f>SUM(I8:I23)</f>
        <v>1621</v>
      </c>
      <c r="J24" s="115">
        <f t="shared" si="3"/>
        <v>6972</v>
      </c>
      <c r="K24" s="115">
        <f>SUM(K8:K23)</f>
        <v>2114</v>
      </c>
      <c r="L24" s="115">
        <f>SUM(L8:L23)</f>
        <v>606</v>
      </c>
      <c r="M24" s="115">
        <f>SUM(M8:M23)</f>
        <v>211</v>
      </c>
      <c r="N24" s="115">
        <f t="shared" si="3"/>
        <v>101493</v>
      </c>
      <c r="O24" s="115">
        <f t="shared" si="3"/>
        <v>20957</v>
      </c>
    </row>
  </sheetData>
  <sheetProtection/>
  <mergeCells count="9">
    <mergeCell ref="C5:D5"/>
    <mergeCell ref="H5:I5"/>
    <mergeCell ref="A1:O1"/>
    <mergeCell ref="B3:O3"/>
    <mergeCell ref="B4:F4"/>
    <mergeCell ref="G4:K4"/>
    <mergeCell ref="N4:O4"/>
    <mergeCell ref="A2:O2"/>
    <mergeCell ref="L4:M4"/>
  </mergeCells>
  <printOptions/>
  <pageMargins left="0.22" right="0.1968503937007874" top="0.93" bottom="0.1968503937007874" header="0.81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C44"/>
  <sheetViews>
    <sheetView showZeros="0" zoomScalePageLayoutView="0" workbookViewId="0" topLeftCell="A1">
      <pane xSplit="1" ySplit="6" topLeftCell="B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R20" sqref="R20"/>
    </sheetView>
  </sheetViews>
  <sheetFormatPr defaultColWidth="9.140625" defaultRowHeight="12.75"/>
  <cols>
    <col min="1" max="1" width="14.28125" style="125" customWidth="1"/>
    <col min="2" max="2" width="6.57421875" style="10" bestFit="1" customWidth="1"/>
    <col min="3" max="3" width="10.421875" style="10" bestFit="1" customWidth="1"/>
    <col min="4" max="4" width="10.140625" style="10" bestFit="1" customWidth="1"/>
    <col min="5" max="5" width="8.7109375" style="10" customWidth="1"/>
    <col min="6" max="6" width="9.8515625" style="10" bestFit="1" customWidth="1"/>
    <col min="7" max="7" width="7.421875" style="10" bestFit="1" customWidth="1"/>
    <col min="8" max="8" width="9.8515625" style="10" bestFit="1" customWidth="1"/>
    <col min="9" max="9" width="7.8515625" style="10" bestFit="1" customWidth="1"/>
    <col min="10" max="10" width="7.7109375" style="10" bestFit="1" customWidth="1"/>
    <col min="11" max="11" width="7.57421875" style="10" bestFit="1" customWidth="1"/>
    <col min="12" max="12" width="9.8515625" style="10" bestFit="1" customWidth="1"/>
    <col min="13" max="13" width="7.57421875" style="10" bestFit="1" customWidth="1"/>
    <col min="14" max="14" width="9.8515625" style="10" bestFit="1" customWidth="1"/>
    <col min="15" max="15" width="7.57421875" style="10" bestFit="1" customWidth="1"/>
    <col min="16" max="16" width="9.8515625" style="10" bestFit="1" customWidth="1"/>
    <col min="17" max="17" width="16.7109375" style="125" customWidth="1"/>
    <col min="18" max="25" width="10.57421875" style="10" customWidth="1"/>
    <col min="26" max="29" width="10.57421875" style="13" customWidth="1"/>
    <col min="30" max="16384" width="9.140625" style="13" customWidth="1"/>
  </cols>
  <sheetData>
    <row r="1" spans="1:29" s="11" customFormat="1" ht="23.25">
      <c r="A1" s="240" t="s">
        <v>131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 t="s">
        <v>131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</row>
    <row r="2" spans="1:29" s="11" customFormat="1" ht="23.25">
      <c r="A2" s="249" t="s">
        <v>110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 t="s">
        <v>110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</row>
    <row r="3" spans="1:29" s="19" customFormat="1" ht="21.75">
      <c r="A3" s="250" t="s">
        <v>108</v>
      </c>
      <c r="B3" s="244" t="s">
        <v>39</v>
      </c>
      <c r="C3" s="247"/>
      <c r="D3" s="247"/>
      <c r="E3" s="247"/>
      <c r="F3" s="245"/>
      <c r="G3" s="246" t="s">
        <v>40</v>
      </c>
      <c r="H3" s="247"/>
      <c r="I3" s="247"/>
      <c r="J3" s="247"/>
      <c r="K3" s="247"/>
      <c r="L3" s="247"/>
      <c r="M3" s="247"/>
      <c r="N3" s="247"/>
      <c r="O3" s="247"/>
      <c r="P3" s="248"/>
      <c r="Q3" s="250" t="s">
        <v>108</v>
      </c>
      <c r="R3" s="246" t="s">
        <v>41</v>
      </c>
      <c r="S3" s="247"/>
      <c r="T3" s="247"/>
      <c r="U3" s="247"/>
      <c r="V3" s="247"/>
      <c r="W3" s="247"/>
      <c r="X3" s="247"/>
      <c r="Y3" s="248"/>
      <c r="Z3" s="246" t="s">
        <v>42</v>
      </c>
      <c r="AA3" s="247"/>
      <c r="AB3" s="247"/>
      <c r="AC3" s="248"/>
    </row>
    <row r="4" spans="1:29" s="19" customFormat="1" ht="21.75" customHeight="1">
      <c r="A4" s="251"/>
      <c r="B4" s="21" t="s">
        <v>18</v>
      </c>
      <c r="C4" s="247" t="s">
        <v>19</v>
      </c>
      <c r="D4" s="248"/>
      <c r="E4" s="244" t="s">
        <v>20</v>
      </c>
      <c r="F4" s="245"/>
      <c r="G4" s="247" t="s">
        <v>43</v>
      </c>
      <c r="H4" s="248"/>
      <c r="I4" s="246" t="s">
        <v>44</v>
      </c>
      <c r="J4" s="247"/>
      <c r="K4" s="247"/>
      <c r="L4" s="248"/>
      <c r="M4" s="246" t="s">
        <v>45</v>
      </c>
      <c r="N4" s="248"/>
      <c r="O4" s="246" t="s">
        <v>20</v>
      </c>
      <c r="P4" s="248"/>
      <c r="Q4" s="251"/>
      <c r="R4" s="243" t="s">
        <v>46</v>
      </c>
      <c r="S4" s="243"/>
      <c r="T4" s="243"/>
      <c r="U4" s="243" t="s">
        <v>47</v>
      </c>
      <c r="V4" s="243"/>
      <c r="W4" s="243"/>
      <c r="X4" s="244" t="s">
        <v>20</v>
      </c>
      <c r="Y4" s="245"/>
      <c r="Z4" s="21" t="s">
        <v>18</v>
      </c>
      <c r="AA4" s="21" t="s">
        <v>19</v>
      </c>
      <c r="AB4" s="243" t="s">
        <v>20</v>
      </c>
      <c r="AC4" s="243"/>
    </row>
    <row r="5" spans="1:29" s="19" customFormat="1" ht="21.75">
      <c r="A5" s="251"/>
      <c r="B5" s="22"/>
      <c r="C5" s="18" t="s">
        <v>21</v>
      </c>
      <c r="D5" s="21" t="s">
        <v>22</v>
      </c>
      <c r="E5" s="21" t="s">
        <v>48</v>
      </c>
      <c r="F5" s="21" t="s">
        <v>8</v>
      </c>
      <c r="G5" s="18" t="s">
        <v>48</v>
      </c>
      <c r="H5" s="21" t="s">
        <v>8</v>
      </c>
      <c r="I5" s="21" t="s">
        <v>49</v>
      </c>
      <c r="J5" s="21" t="s">
        <v>50</v>
      </c>
      <c r="K5" s="21" t="s">
        <v>51</v>
      </c>
      <c r="L5" s="21" t="s">
        <v>8</v>
      </c>
      <c r="M5" s="21" t="s">
        <v>48</v>
      </c>
      <c r="N5" s="21" t="s">
        <v>8</v>
      </c>
      <c r="O5" s="23" t="s">
        <v>48</v>
      </c>
      <c r="P5" s="21" t="s">
        <v>8</v>
      </c>
      <c r="Q5" s="251"/>
      <c r="R5" s="23" t="s">
        <v>18</v>
      </c>
      <c r="S5" s="23" t="s">
        <v>19</v>
      </c>
      <c r="T5" s="21" t="s">
        <v>8</v>
      </c>
      <c r="U5" s="23" t="s">
        <v>18</v>
      </c>
      <c r="V5" s="23" t="s">
        <v>19</v>
      </c>
      <c r="W5" s="21" t="s">
        <v>8</v>
      </c>
      <c r="X5" s="21" t="s">
        <v>48</v>
      </c>
      <c r="Y5" s="21" t="s">
        <v>8</v>
      </c>
      <c r="Z5" s="23" t="s">
        <v>7</v>
      </c>
      <c r="AA5" s="23" t="s">
        <v>7</v>
      </c>
      <c r="AB5" s="24" t="s">
        <v>48</v>
      </c>
      <c r="AC5" s="21" t="s">
        <v>8</v>
      </c>
    </row>
    <row r="6" spans="1:29" s="19" customFormat="1" ht="21.75">
      <c r="A6" s="252"/>
      <c r="B6" s="25" t="s">
        <v>89</v>
      </c>
      <c r="C6" s="26" t="s">
        <v>52</v>
      </c>
      <c r="D6" s="25" t="s">
        <v>25</v>
      </c>
      <c r="E6" s="25" t="s">
        <v>7</v>
      </c>
      <c r="F6" s="25" t="s">
        <v>5</v>
      </c>
      <c r="G6" s="26" t="s">
        <v>7</v>
      </c>
      <c r="H6" s="25" t="s">
        <v>5</v>
      </c>
      <c r="I6" s="25" t="s">
        <v>7</v>
      </c>
      <c r="J6" s="25" t="s">
        <v>7</v>
      </c>
      <c r="K6" s="25" t="s">
        <v>7</v>
      </c>
      <c r="L6" s="25" t="s">
        <v>5</v>
      </c>
      <c r="M6" s="25" t="s">
        <v>7</v>
      </c>
      <c r="N6" s="25" t="s">
        <v>5</v>
      </c>
      <c r="O6" s="25" t="s">
        <v>7</v>
      </c>
      <c r="P6" s="25" t="s">
        <v>5</v>
      </c>
      <c r="Q6" s="252"/>
      <c r="R6" s="23" t="s">
        <v>7</v>
      </c>
      <c r="S6" s="23" t="s">
        <v>7</v>
      </c>
      <c r="T6" s="23" t="s">
        <v>5</v>
      </c>
      <c r="U6" s="23" t="s">
        <v>7</v>
      </c>
      <c r="V6" s="23" t="s">
        <v>7</v>
      </c>
      <c r="W6" s="23" t="s">
        <v>5</v>
      </c>
      <c r="X6" s="23" t="s">
        <v>7</v>
      </c>
      <c r="Y6" s="23" t="s">
        <v>5</v>
      </c>
      <c r="Z6" s="22" t="s">
        <v>89</v>
      </c>
      <c r="AA6" s="22"/>
      <c r="AB6" s="23" t="s">
        <v>7</v>
      </c>
      <c r="AC6" s="23" t="s">
        <v>5</v>
      </c>
    </row>
    <row r="7" spans="1:29" s="28" customFormat="1" ht="21.75">
      <c r="A7" s="116" t="s">
        <v>111</v>
      </c>
      <c r="B7" s="173">
        <v>35</v>
      </c>
      <c r="C7" s="173">
        <v>66</v>
      </c>
      <c r="D7" s="173">
        <v>30</v>
      </c>
      <c r="E7" s="173">
        <f aca="true" t="shared" si="0" ref="E7:E22">SUM(B7:D7)</f>
        <v>131</v>
      </c>
      <c r="F7" s="173">
        <v>6</v>
      </c>
      <c r="G7" s="173">
        <v>785</v>
      </c>
      <c r="H7" s="173">
        <v>30</v>
      </c>
      <c r="I7" s="173">
        <v>23</v>
      </c>
      <c r="J7" s="173">
        <v>61</v>
      </c>
      <c r="K7" s="173">
        <v>419</v>
      </c>
      <c r="L7" s="173">
        <v>15</v>
      </c>
      <c r="M7" s="173">
        <v>757</v>
      </c>
      <c r="N7" s="173">
        <v>11</v>
      </c>
      <c r="O7" s="216">
        <f>G7+I7+J7+K7+M7</f>
        <v>2045</v>
      </c>
      <c r="P7" s="173">
        <v>47</v>
      </c>
      <c r="Q7" s="174" t="s">
        <v>111</v>
      </c>
      <c r="R7" s="175">
        <v>228</v>
      </c>
      <c r="S7" s="175">
        <v>697</v>
      </c>
      <c r="T7" s="175">
        <v>130</v>
      </c>
      <c r="U7" s="175">
        <v>3</v>
      </c>
      <c r="V7" s="175">
        <v>1</v>
      </c>
      <c r="W7" s="175">
        <v>2</v>
      </c>
      <c r="X7" s="173">
        <f>R7+S7+U7+V7</f>
        <v>929</v>
      </c>
      <c r="Y7" s="175">
        <v>130</v>
      </c>
      <c r="Z7" s="175">
        <v>4</v>
      </c>
      <c r="AA7" s="175">
        <v>26</v>
      </c>
      <c r="AB7" s="175">
        <f>Z7+AA7</f>
        <v>30</v>
      </c>
      <c r="AC7" s="175">
        <v>3</v>
      </c>
    </row>
    <row r="8" spans="1:29" s="28" customFormat="1" ht="21.75">
      <c r="A8" s="117" t="s">
        <v>112</v>
      </c>
      <c r="B8" s="176">
        <v>88</v>
      </c>
      <c r="C8" s="176">
        <v>160</v>
      </c>
      <c r="D8" s="176">
        <v>81</v>
      </c>
      <c r="E8" s="176">
        <f t="shared" si="0"/>
        <v>329</v>
      </c>
      <c r="F8" s="176">
        <v>50</v>
      </c>
      <c r="G8" s="176">
        <v>2095</v>
      </c>
      <c r="H8" s="176">
        <v>112</v>
      </c>
      <c r="I8" s="176">
        <v>351</v>
      </c>
      <c r="J8" s="176">
        <v>1352</v>
      </c>
      <c r="K8" s="176">
        <v>2725</v>
      </c>
      <c r="L8" s="176">
        <v>536</v>
      </c>
      <c r="M8" s="176">
        <v>2843</v>
      </c>
      <c r="N8" s="176">
        <v>149</v>
      </c>
      <c r="O8" s="176">
        <f aca="true" t="shared" si="1" ref="O8:O22">G8+I8+J8+K8+M8</f>
        <v>9366</v>
      </c>
      <c r="P8" s="176">
        <v>631</v>
      </c>
      <c r="Q8" s="177" t="s">
        <v>112</v>
      </c>
      <c r="R8" s="178">
        <v>124</v>
      </c>
      <c r="S8" s="178">
        <v>357</v>
      </c>
      <c r="T8" s="178">
        <v>39</v>
      </c>
      <c r="U8" s="178">
        <v>10</v>
      </c>
      <c r="V8" s="178">
        <v>20</v>
      </c>
      <c r="W8" s="178">
        <v>1</v>
      </c>
      <c r="X8" s="176">
        <f aca="true" t="shared" si="2" ref="X8:X22">R8+S8+U8+V8</f>
        <v>511</v>
      </c>
      <c r="Y8" s="178">
        <v>39</v>
      </c>
      <c r="Z8" s="178">
        <v>0</v>
      </c>
      <c r="AA8" s="178">
        <v>0</v>
      </c>
      <c r="AB8" s="178">
        <f>Z8+AA8</f>
        <v>0</v>
      </c>
      <c r="AC8" s="178">
        <v>0</v>
      </c>
    </row>
    <row r="9" spans="1:29" s="28" customFormat="1" ht="21.75">
      <c r="A9" s="117" t="s">
        <v>113</v>
      </c>
      <c r="B9" s="176">
        <v>22</v>
      </c>
      <c r="C9" s="176">
        <v>17</v>
      </c>
      <c r="D9" s="176">
        <v>11</v>
      </c>
      <c r="E9" s="176">
        <f t="shared" si="0"/>
        <v>50</v>
      </c>
      <c r="F9" s="176">
        <v>6</v>
      </c>
      <c r="G9" s="176">
        <v>84</v>
      </c>
      <c r="H9" s="176">
        <v>4</v>
      </c>
      <c r="I9" s="176">
        <v>174</v>
      </c>
      <c r="J9" s="176">
        <v>88</v>
      </c>
      <c r="K9" s="176">
        <v>180</v>
      </c>
      <c r="L9" s="176">
        <v>25</v>
      </c>
      <c r="M9" s="176">
        <v>302</v>
      </c>
      <c r="N9" s="176">
        <v>14</v>
      </c>
      <c r="O9" s="176">
        <f t="shared" si="1"/>
        <v>828</v>
      </c>
      <c r="P9" s="176">
        <v>37</v>
      </c>
      <c r="Q9" s="177" t="s">
        <v>113</v>
      </c>
      <c r="R9" s="176">
        <v>1436</v>
      </c>
      <c r="S9" s="176">
        <v>2797</v>
      </c>
      <c r="T9" s="178">
        <v>586</v>
      </c>
      <c r="U9" s="178">
        <v>34</v>
      </c>
      <c r="V9" s="178">
        <v>59</v>
      </c>
      <c r="W9" s="178">
        <v>20</v>
      </c>
      <c r="X9" s="176">
        <f t="shared" si="2"/>
        <v>4326</v>
      </c>
      <c r="Y9" s="178">
        <v>583</v>
      </c>
      <c r="Z9" s="178">
        <v>59</v>
      </c>
      <c r="AA9" s="178">
        <v>142</v>
      </c>
      <c r="AB9" s="178">
        <f aca="true" t="shared" si="3" ref="AB9:AB22">Z9+AA9</f>
        <v>201</v>
      </c>
      <c r="AC9" s="178">
        <v>27</v>
      </c>
    </row>
    <row r="10" spans="1:29" s="28" customFormat="1" ht="21.75" customHeight="1">
      <c r="A10" s="117" t="s">
        <v>114</v>
      </c>
      <c r="B10" s="176">
        <v>10</v>
      </c>
      <c r="C10" s="176">
        <v>7</v>
      </c>
      <c r="D10" s="176">
        <v>2</v>
      </c>
      <c r="E10" s="176">
        <f t="shared" si="0"/>
        <v>19</v>
      </c>
      <c r="F10" s="176">
        <v>7</v>
      </c>
      <c r="G10" s="176">
        <v>316</v>
      </c>
      <c r="H10" s="176">
        <v>40</v>
      </c>
      <c r="I10" s="176">
        <v>55</v>
      </c>
      <c r="J10" s="176">
        <v>171</v>
      </c>
      <c r="K10" s="176">
        <v>614</v>
      </c>
      <c r="L10" s="176">
        <v>63</v>
      </c>
      <c r="M10" s="176">
        <v>636</v>
      </c>
      <c r="N10" s="176">
        <v>36</v>
      </c>
      <c r="O10" s="176">
        <f t="shared" si="1"/>
        <v>1792</v>
      </c>
      <c r="P10" s="176">
        <v>113</v>
      </c>
      <c r="Q10" s="177" t="s">
        <v>114</v>
      </c>
      <c r="R10" s="178">
        <v>591</v>
      </c>
      <c r="S10" s="178">
        <v>1176</v>
      </c>
      <c r="T10" s="178">
        <v>342</v>
      </c>
      <c r="U10" s="178">
        <v>8</v>
      </c>
      <c r="V10" s="178">
        <v>17</v>
      </c>
      <c r="W10" s="178">
        <v>7</v>
      </c>
      <c r="X10" s="176">
        <f t="shared" si="2"/>
        <v>1792</v>
      </c>
      <c r="Y10" s="178">
        <v>346</v>
      </c>
      <c r="Z10" s="178">
        <v>30</v>
      </c>
      <c r="AA10" s="178">
        <v>53</v>
      </c>
      <c r="AB10" s="178">
        <f t="shared" si="3"/>
        <v>83</v>
      </c>
      <c r="AC10" s="178">
        <v>17</v>
      </c>
    </row>
    <row r="11" spans="1:29" s="28" customFormat="1" ht="21.75" customHeight="1">
      <c r="A11" s="117" t="s">
        <v>115</v>
      </c>
      <c r="B11" s="176">
        <v>20</v>
      </c>
      <c r="C11" s="176">
        <v>26</v>
      </c>
      <c r="D11" s="176">
        <v>0</v>
      </c>
      <c r="E11" s="176">
        <f t="shared" si="0"/>
        <v>46</v>
      </c>
      <c r="F11" s="176">
        <v>11</v>
      </c>
      <c r="G11" s="176">
        <v>165</v>
      </c>
      <c r="H11" s="176">
        <v>20</v>
      </c>
      <c r="I11" s="176">
        <v>17</v>
      </c>
      <c r="J11" s="176">
        <v>123</v>
      </c>
      <c r="K11" s="176">
        <v>349</v>
      </c>
      <c r="L11" s="176">
        <v>16</v>
      </c>
      <c r="M11" s="176">
        <v>266</v>
      </c>
      <c r="N11" s="176">
        <v>15</v>
      </c>
      <c r="O11" s="176">
        <f t="shared" si="1"/>
        <v>920</v>
      </c>
      <c r="P11" s="176">
        <v>40</v>
      </c>
      <c r="Q11" s="177" t="s">
        <v>115</v>
      </c>
      <c r="R11" s="176">
        <v>1460</v>
      </c>
      <c r="S11" s="176">
        <v>2973</v>
      </c>
      <c r="T11" s="178">
        <v>695</v>
      </c>
      <c r="U11" s="178">
        <v>70</v>
      </c>
      <c r="V11" s="178">
        <v>93</v>
      </c>
      <c r="W11" s="178">
        <v>28</v>
      </c>
      <c r="X11" s="176">
        <f t="shared" si="2"/>
        <v>4596</v>
      </c>
      <c r="Y11" s="178">
        <v>708</v>
      </c>
      <c r="Z11" s="178">
        <v>226</v>
      </c>
      <c r="AA11" s="178">
        <v>411</v>
      </c>
      <c r="AB11" s="178">
        <f t="shared" si="3"/>
        <v>637</v>
      </c>
      <c r="AC11" s="178">
        <v>93</v>
      </c>
    </row>
    <row r="12" spans="1:29" s="28" customFormat="1" ht="21.75" customHeight="1">
      <c r="A12" s="117" t="s">
        <v>116</v>
      </c>
      <c r="B12" s="176">
        <v>26</v>
      </c>
      <c r="C12" s="176">
        <v>35</v>
      </c>
      <c r="D12" s="176">
        <v>2</v>
      </c>
      <c r="E12" s="176">
        <f t="shared" si="0"/>
        <v>63</v>
      </c>
      <c r="F12" s="176">
        <v>21</v>
      </c>
      <c r="G12" s="176">
        <v>535</v>
      </c>
      <c r="H12" s="176">
        <v>86</v>
      </c>
      <c r="I12" s="176">
        <v>12</v>
      </c>
      <c r="J12" s="176">
        <v>97</v>
      </c>
      <c r="K12" s="176">
        <v>230</v>
      </c>
      <c r="L12" s="176">
        <v>22</v>
      </c>
      <c r="M12" s="176">
        <v>1304</v>
      </c>
      <c r="N12" s="176">
        <v>13</v>
      </c>
      <c r="O12" s="176">
        <f t="shared" si="1"/>
        <v>2178</v>
      </c>
      <c r="P12" s="176">
        <v>104</v>
      </c>
      <c r="Q12" s="177" t="s">
        <v>116</v>
      </c>
      <c r="R12" s="178">
        <v>370</v>
      </c>
      <c r="S12" s="178">
        <v>955</v>
      </c>
      <c r="T12" s="178">
        <v>293</v>
      </c>
      <c r="U12" s="178">
        <v>3</v>
      </c>
      <c r="V12" s="178">
        <v>11</v>
      </c>
      <c r="W12" s="178">
        <v>4</v>
      </c>
      <c r="X12" s="176">
        <f t="shared" si="2"/>
        <v>1339</v>
      </c>
      <c r="Y12" s="178">
        <v>292</v>
      </c>
      <c r="Z12" s="178">
        <v>32</v>
      </c>
      <c r="AA12" s="178">
        <v>49</v>
      </c>
      <c r="AB12" s="178">
        <f t="shared" si="3"/>
        <v>81</v>
      </c>
      <c r="AC12" s="178">
        <v>20</v>
      </c>
    </row>
    <row r="13" spans="1:29" s="28" customFormat="1" ht="21.75" customHeight="1">
      <c r="A13" s="117" t="s">
        <v>117</v>
      </c>
      <c r="B13" s="176">
        <v>443</v>
      </c>
      <c r="C13" s="176">
        <v>569</v>
      </c>
      <c r="D13" s="176">
        <v>507</v>
      </c>
      <c r="E13" s="176">
        <f t="shared" si="0"/>
        <v>1519</v>
      </c>
      <c r="F13" s="176">
        <v>95</v>
      </c>
      <c r="G13" s="176">
        <v>503</v>
      </c>
      <c r="H13" s="176">
        <v>41</v>
      </c>
      <c r="I13" s="176">
        <v>192</v>
      </c>
      <c r="J13" s="176">
        <v>303</v>
      </c>
      <c r="K13" s="176">
        <v>734</v>
      </c>
      <c r="L13" s="176">
        <v>111</v>
      </c>
      <c r="M13" s="176">
        <v>1496</v>
      </c>
      <c r="N13" s="176">
        <v>72</v>
      </c>
      <c r="O13" s="176">
        <f t="shared" si="1"/>
        <v>3228</v>
      </c>
      <c r="P13" s="176">
        <v>176</v>
      </c>
      <c r="Q13" s="177" t="s">
        <v>117</v>
      </c>
      <c r="R13" s="178">
        <v>631</v>
      </c>
      <c r="S13" s="178">
        <v>1552</v>
      </c>
      <c r="T13" s="178">
        <v>76</v>
      </c>
      <c r="U13" s="178">
        <v>15</v>
      </c>
      <c r="V13" s="178">
        <v>25</v>
      </c>
      <c r="W13" s="178">
        <v>1</v>
      </c>
      <c r="X13" s="176">
        <f t="shared" si="2"/>
        <v>2223</v>
      </c>
      <c r="Y13" s="178">
        <v>77</v>
      </c>
      <c r="Z13" s="178">
        <v>0</v>
      </c>
      <c r="AA13" s="178">
        <v>0</v>
      </c>
      <c r="AB13" s="178">
        <f t="shared" si="3"/>
        <v>0</v>
      </c>
      <c r="AC13" s="178">
        <v>0</v>
      </c>
    </row>
    <row r="14" spans="1:29" s="28" customFormat="1" ht="21.75" customHeight="1">
      <c r="A14" s="117" t="s">
        <v>118</v>
      </c>
      <c r="B14" s="176">
        <v>36</v>
      </c>
      <c r="C14" s="176">
        <v>45</v>
      </c>
      <c r="D14" s="176">
        <v>53</v>
      </c>
      <c r="E14" s="176">
        <f t="shared" si="0"/>
        <v>134</v>
      </c>
      <c r="F14" s="176">
        <v>11</v>
      </c>
      <c r="G14" s="176">
        <v>304</v>
      </c>
      <c r="H14" s="176">
        <v>10</v>
      </c>
      <c r="I14" s="176">
        <v>60</v>
      </c>
      <c r="J14" s="176">
        <v>598</v>
      </c>
      <c r="K14" s="176">
        <v>2518</v>
      </c>
      <c r="L14" s="176">
        <v>135</v>
      </c>
      <c r="M14" s="176">
        <v>2764</v>
      </c>
      <c r="N14" s="176">
        <v>98</v>
      </c>
      <c r="O14" s="176">
        <f t="shared" si="1"/>
        <v>6244</v>
      </c>
      <c r="P14" s="176">
        <v>193</v>
      </c>
      <c r="Q14" s="177" t="s">
        <v>118</v>
      </c>
      <c r="R14" s="178">
        <v>82</v>
      </c>
      <c r="S14" s="178">
        <v>18</v>
      </c>
      <c r="T14" s="178">
        <v>4</v>
      </c>
      <c r="U14" s="178">
        <v>0</v>
      </c>
      <c r="V14" s="178">
        <v>0</v>
      </c>
      <c r="W14" s="178">
        <v>0</v>
      </c>
      <c r="X14" s="176">
        <f t="shared" si="2"/>
        <v>100</v>
      </c>
      <c r="Y14" s="178">
        <v>4</v>
      </c>
      <c r="Z14" s="178">
        <v>0</v>
      </c>
      <c r="AA14" s="178">
        <v>0</v>
      </c>
      <c r="AB14" s="178">
        <f t="shared" si="3"/>
        <v>0</v>
      </c>
      <c r="AC14" s="178">
        <v>0</v>
      </c>
    </row>
    <row r="15" spans="1:29" s="28" customFormat="1" ht="21.75" customHeight="1">
      <c r="A15" s="117" t="s">
        <v>119</v>
      </c>
      <c r="B15" s="176">
        <v>17</v>
      </c>
      <c r="C15" s="176">
        <v>12</v>
      </c>
      <c r="D15" s="176">
        <v>2</v>
      </c>
      <c r="E15" s="176">
        <f t="shared" si="0"/>
        <v>31</v>
      </c>
      <c r="F15" s="176">
        <v>10</v>
      </c>
      <c r="G15" s="176">
        <v>557</v>
      </c>
      <c r="H15" s="176">
        <v>55</v>
      </c>
      <c r="I15" s="176">
        <v>87</v>
      </c>
      <c r="J15" s="176">
        <v>1454</v>
      </c>
      <c r="K15" s="176">
        <v>4921</v>
      </c>
      <c r="L15" s="176">
        <v>121</v>
      </c>
      <c r="M15" s="176">
        <v>6674</v>
      </c>
      <c r="N15" s="176">
        <v>130</v>
      </c>
      <c r="O15" s="176">
        <f t="shared" si="1"/>
        <v>13693</v>
      </c>
      <c r="P15" s="176">
        <v>225</v>
      </c>
      <c r="Q15" s="177" t="s">
        <v>119</v>
      </c>
      <c r="R15" s="178">
        <v>313</v>
      </c>
      <c r="S15" s="178">
        <v>662</v>
      </c>
      <c r="T15" s="178">
        <v>125</v>
      </c>
      <c r="U15" s="178">
        <v>9</v>
      </c>
      <c r="V15" s="178">
        <v>10</v>
      </c>
      <c r="W15" s="178">
        <v>4</v>
      </c>
      <c r="X15" s="176">
        <f t="shared" si="2"/>
        <v>994</v>
      </c>
      <c r="Y15" s="178">
        <v>126</v>
      </c>
      <c r="Z15" s="178">
        <v>1</v>
      </c>
      <c r="AA15" s="178">
        <v>1</v>
      </c>
      <c r="AB15" s="178">
        <f t="shared" si="3"/>
        <v>2</v>
      </c>
      <c r="AC15" s="178">
        <v>1</v>
      </c>
    </row>
    <row r="16" spans="1:29" s="28" customFormat="1" ht="21.75" customHeight="1">
      <c r="A16" s="117" t="s">
        <v>120</v>
      </c>
      <c r="B16" s="176">
        <v>0</v>
      </c>
      <c r="C16" s="176">
        <v>30</v>
      </c>
      <c r="D16" s="176">
        <v>0</v>
      </c>
      <c r="E16" s="176">
        <f t="shared" si="0"/>
        <v>30</v>
      </c>
      <c r="F16" s="176">
        <v>1</v>
      </c>
      <c r="G16" s="176">
        <v>164</v>
      </c>
      <c r="H16" s="176">
        <v>12</v>
      </c>
      <c r="I16" s="176">
        <v>264</v>
      </c>
      <c r="J16" s="176">
        <v>33</v>
      </c>
      <c r="K16" s="176">
        <v>107</v>
      </c>
      <c r="L16" s="176">
        <v>15</v>
      </c>
      <c r="M16" s="176">
        <v>140</v>
      </c>
      <c r="N16" s="176">
        <v>8</v>
      </c>
      <c r="O16" s="176">
        <f t="shared" si="1"/>
        <v>708</v>
      </c>
      <c r="P16" s="176">
        <v>29</v>
      </c>
      <c r="Q16" s="177" t="s">
        <v>120</v>
      </c>
      <c r="R16" s="178">
        <v>299</v>
      </c>
      <c r="S16" s="178">
        <v>422</v>
      </c>
      <c r="T16" s="178">
        <v>93</v>
      </c>
      <c r="U16" s="178">
        <v>1</v>
      </c>
      <c r="V16" s="178">
        <v>3</v>
      </c>
      <c r="W16" s="178">
        <v>1</v>
      </c>
      <c r="X16" s="176">
        <f t="shared" si="2"/>
        <v>725</v>
      </c>
      <c r="Y16" s="178">
        <v>94</v>
      </c>
      <c r="Z16" s="178">
        <v>5</v>
      </c>
      <c r="AA16" s="178">
        <v>11</v>
      </c>
      <c r="AB16" s="178">
        <f t="shared" si="3"/>
        <v>16</v>
      </c>
      <c r="AC16" s="178">
        <v>3</v>
      </c>
    </row>
    <row r="17" spans="1:29" s="28" customFormat="1" ht="21.75" customHeight="1">
      <c r="A17" s="117" t="s">
        <v>121</v>
      </c>
      <c r="B17" s="176">
        <v>268</v>
      </c>
      <c r="C17" s="176">
        <v>406</v>
      </c>
      <c r="D17" s="176">
        <v>201</v>
      </c>
      <c r="E17" s="176">
        <f t="shared" si="0"/>
        <v>875</v>
      </c>
      <c r="F17" s="176">
        <v>46</v>
      </c>
      <c r="G17" s="176">
        <v>378</v>
      </c>
      <c r="H17" s="176">
        <v>18</v>
      </c>
      <c r="I17" s="176">
        <v>45</v>
      </c>
      <c r="J17" s="176">
        <v>290</v>
      </c>
      <c r="K17" s="176">
        <v>742</v>
      </c>
      <c r="L17" s="176">
        <v>64</v>
      </c>
      <c r="M17" s="176">
        <v>3642</v>
      </c>
      <c r="N17" s="176">
        <v>79</v>
      </c>
      <c r="O17" s="176">
        <f t="shared" si="1"/>
        <v>5097</v>
      </c>
      <c r="P17" s="176">
        <v>104</v>
      </c>
      <c r="Q17" s="177" t="s">
        <v>121</v>
      </c>
      <c r="R17" s="178">
        <v>405</v>
      </c>
      <c r="S17" s="178">
        <v>742</v>
      </c>
      <c r="T17" s="178">
        <v>93</v>
      </c>
      <c r="U17" s="178">
        <v>0</v>
      </c>
      <c r="V17" s="178">
        <v>0</v>
      </c>
      <c r="W17" s="178">
        <v>0</v>
      </c>
      <c r="X17" s="176">
        <f t="shared" si="2"/>
        <v>1147</v>
      </c>
      <c r="Y17" s="178">
        <v>93</v>
      </c>
      <c r="Z17" s="178">
        <v>24</v>
      </c>
      <c r="AA17" s="178">
        <v>64</v>
      </c>
      <c r="AB17" s="178">
        <f t="shared" si="3"/>
        <v>88</v>
      </c>
      <c r="AC17" s="178">
        <v>9</v>
      </c>
    </row>
    <row r="18" spans="1:29" s="28" customFormat="1" ht="21.75" customHeight="1">
      <c r="A18" s="117" t="s">
        <v>122</v>
      </c>
      <c r="B18" s="176">
        <v>0</v>
      </c>
      <c r="C18" s="176">
        <v>0</v>
      </c>
      <c r="D18" s="176">
        <v>0</v>
      </c>
      <c r="E18" s="176">
        <f t="shared" si="0"/>
        <v>0</v>
      </c>
      <c r="F18" s="176">
        <v>0</v>
      </c>
      <c r="G18" s="176">
        <v>87</v>
      </c>
      <c r="H18" s="176">
        <v>6</v>
      </c>
      <c r="I18" s="176">
        <v>282</v>
      </c>
      <c r="J18" s="176">
        <v>605</v>
      </c>
      <c r="K18" s="176">
        <v>370</v>
      </c>
      <c r="L18" s="176">
        <v>23</v>
      </c>
      <c r="M18" s="176">
        <v>8277</v>
      </c>
      <c r="N18" s="176">
        <v>6</v>
      </c>
      <c r="O18" s="176">
        <f t="shared" si="1"/>
        <v>9621</v>
      </c>
      <c r="P18" s="176">
        <v>30</v>
      </c>
      <c r="Q18" s="177" t="s">
        <v>122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6">
        <f t="shared" si="2"/>
        <v>0</v>
      </c>
      <c r="Y18" s="178">
        <v>0</v>
      </c>
      <c r="Z18" s="178">
        <v>3</v>
      </c>
      <c r="AA18" s="178">
        <v>6</v>
      </c>
      <c r="AB18" s="178">
        <f t="shared" si="3"/>
        <v>9</v>
      </c>
      <c r="AC18" s="178">
        <v>1</v>
      </c>
    </row>
    <row r="19" spans="1:29" s="28" customFormat="1" ht="21.75" customHeight="1">
      <c r="A19" s="117" t="s">
        <v>123</v>
      </c>
      <c r="B19" s="176">
        <v>167</v>
      </c>
      <c r="C19" s="176">
        <v>250</v>
      </c>
      <c r="D19" s="176">
        <v>91</v>
      </c>
      <c r="E19" s="176">
        <f t="shared" si="0"/>
        <v>508</v>
      </c>
      <c r="F19" s="176">
        <v>45</v>
      </c>
      <c r="G19" s="176">
        <v>282</v>
      </c>
      <c r="H19" s="176">
        <v>31</v>
      </c>
      <c r="I19" s="176">
        <v>676</v>
      </c>
      <c r="J19" s="176">
        <v>332</v>
      </c>
      <c r="K19" s="176">
        <v>1795</v>
      </c>
      <c r="L19" s="176">
        <v>98</v>
      </c>
      <c r="M19" s="176">
        <v>1907</v>
      </c>
      <c r="N19" s="176">
        <v>91</v>
      </c>
      <c r="O19" s="176">
        <f t="shared" si="1"/>
        <v>4992</v>
      </c>
      <c r="P19" s="176">
        <v>158</v>
      </c>
      <c r="Q19" s="177" t="s">
        <v>123</v>
      </c>
      <c r="R19" s="178">
        <v>346</v>
      </c>
      <c r="S19" s="178">
        <v>668</v>
      </c>
      <c r="T19" s="178">
        <v>259</v>
      </c>
      <c r="U19" s="178">
        <v>1</v>
      </c>
      <c r="V19" s="178">
        <v>1</v>
      </c>
      <c r="W19" s="178">
        <v>1</v>
      </c>
      <c r="X19" s="176">
        <f t="shared" si="2"/>
        <v>1016</v>
      </c>
      <c r="Y19" s="178">
        <v>259</v>
      </c>
      <c r="Z19" s="178">
        <v>0</v>
      </c>
      <c r="AA19" s="178">
        <v>0</v>
      </c>
      <c r="AB19" s="178">
        <f t="shared" si="3"/>
        <v>0</v>
      </c>
      <c r="AC19" s="178">
        <v>0</v>
      </c>
    </row>
    <row r="20" spans="1:29" s="28" customFormat="1" ht="21.75" customHeight="1">
      <c r="A20" s="117" t="s">
        <v>124</v>
      </c>
      <c r="B20" s="176">
        <v>14</v>
      </c>
      <c r="C20" s="176">
        <v>35</v>
      </c>
      <c r="D20" s="176">
        <v>14</v>
      </c>
      <c r="E20" s="176">
        <f t="shared" si="0"/>
        <v>63</v>
      </c>
      <c r="F20" s="176">
        <v>8</v>
      </c>
      <c r="G20" s="176">
        <v>120</v>
      </c>
      <c r="H20" s="176">
        <v>11</v>
      </c>
      <c r="I20" s="176">
        <v>14</v>
      </c>
      <c r="J20" s="176">
        <v>59</v>
      </c>
      <c r="K20" s="176">
        <v>37</v>
      </c>
      <c r="L20" s="176">
        <v>11</v>
      </c>
      <c r="M20" s="176">
        <v>583</v>
      </c>
      <c r="N20" s="176">
        <v>10</v>
      </c>
      <c r="O20" s="176">
        <f t="shared" si="1"/>
        <v>813</v>
      </c>
      <c r="P20" s="176">
        <v>28</v>
      </c>
      <c r="Q20" s="177" t="s">
        <v>124</v>
      </c>
      <c r="R20" s="178">
        <v>126</v>
      </c>
      <c r="S20" s="178">
        <v>130</v>
      </c>
      <c r="T20" s="178">
        <v>45</v>
      </c>
      <c r="U20" s="178">
        <v>0</v>
      </c>
      <c r="V20" s="178">
        <v>0</v>
      </c>
      <c r="W20" s="178">
        <v>0</v>
      </c>
      <c r="X20" s="176">
        <f t="shared" si="2"/>
        <v>256</v>
      </c>
      <c r="Y20" s="178">
        <v>45</v>
      </c>
      <c r="Z20" s="178">
        <v>5</v>
      </c>
      <c r="AA20" s="178">
        <v>7</v>
      </c>
      <c r="AB20" s="178">
        <f t="shared" si="3"/>
        <v>12</v>
      </c>
      <c r="AC20" s="178">
        <v>1</v>
      </c>
    </row>
    <row r="21" spans="1:29" s="28" customFormat="1" ht="21.75" customHeight="1">
      <c r="A21" s="119" t="s">
        <v>125</v>
      </c>
      <c r="B21" s="176">
        <v>117</v>
      </c>
      <c r="C21" s="176">
        <v>211</v>
      </c>
      <c r="D21" s="176">
        <v>27</v>
      </c>
      <c r="E21" s="176">
        <f t="shared" si="0"/>
        <v>355</v>
      </c>
      <c r="F21" s="176">
        <v>25</v>
      </c>
      <c r="G21" s="176">
        <v>862</v>
      </c>
      <c r="H21" s="176">
        <v>68</v>
      </c>
      <c r="I21" s="176">
        <v>60</v>
      </c>
      <c r="J21" s="176">
        <v>635</v>
      </c>
      <c r="K21" s="176">
        <v>2269</v>
      </c>
      <c r="L21" s="176">
        <v>141</v>
      </c>
      <c r="M21" s="176">
        <v>2396</v>
      </c>
      <c r="N21" s="176">
        <v>64</v>
      </c>
      <c r="O21" s="176">
        <f t="shared" si="1"/>
        <v>6222</v>
      </c>
      <c r="P21" s="176">
        <v>224</v>
      </c>
      <c r="Q21" s="179" t="s">
        <v>125</v>
      </c>
      <c r="R21" s="178">
        <v>505</v>
      </c>
      <c r="S21" s="178">
        <v>810</v>
      </c>
      <c r="T21" s="178">
        <v>175</v>
      </c>
      <c r="U21" s="178">
        <v>20</v>
      </c>
      <c r="V21" s="178">
        <v>53</v>
      </c>
      <c r="W21" s="178">
        <v>7</v>
      </c>
      <c r="X21" s="176">
        <f t="shared" si="2"/>
        <v>1388</v>
      </c>
      <c r="Y21" s="178">
        <v>180</v>
      </c>
      <c r="Z21" s="178">
        <v>92</v>
      </c>
      <c r="AA21" s="178">
        <v>85</v>
      </c>
      <c r="AB21" s="178">
        <f t="shared" si="3"/>
        <v>177</v>
      </c>
      <c r="AC21" s="178">
        <v>37</v>
      </c>
    </row>
    <row r="22" spans="1:29" s="28" customFormat="1" ht="21.75" customHeight="1">
      <c r="A22" s="117" t="s">
        <v>126</v>
      </c>
      <c r="B22" s="180">
        <v>0</v>
      </c>
      <c r="C22" s="181">
        <v>0</v>
      </c>
      <c r="D22" s="181">
        <v>0</v>
      </c>
      <c r="E22" s="181">
        <f t="shared" si="0"/>
        <v>0</v>
      </c>
      <c r="F22" s="181">
        <v>0</v>
      </c>
      <c r="G22" s="181">
        <v>7</v>
      </c>
      <c r="H22" s="181">
        <v>1</v>
      </c>
      <c r="I22" s="181">
        <v>2</v>
      </c>
      <c r="J22" s="181">
        <v>8</v>
      </c>
      <c r="K22" s="181">
        <v>13</v>
      </c>
      <c r="L22" s="181">
        <v>5</v>
      </c>
      <c r="M22" s="181">
        <v>141</v>
      </c>
      <c r="N22" s="181">
        <v>9</v>
      </c>
      <c r="O22" s="176">
        <f t="shared" si="1"/>
        <v>171</v>
      </c>
      <c r="P22" s="182">
        <v>15</v>
      </c>
      <c r="Q22" s="177" t="s">
        <v>126</v>
      </c>
      <c r="R22" s="178">
        <v>11</v>
      </c>
      <c r="S22" s="178">
        <v>21</v>
      </c>
      <c r="T22" s="178">
        <v>4</v>
      </c>
      <c r="U22" s="178">
        <v>0</v>
      </c>
      <c r="V22" s="178">
        <v>0</v>
      </c>
      <c r="W22" s="178">
        <v>0</v>
      </c>
      <c r="X22" s="176">
        <f t="shared" si="2"/>
        <v>32</v>
      </c>
      <c r="Y22" s="178">
        <v>4</v>
      </c>
      <c r="Z22" s="178">
        <v>0</v>
      </c>
      <c r="AA22" s="178">
        <v>0</v>
      </c>
      <c r="AB22" s="178">
        <f t="shared" si="3"/>
        <v>0</v>
      </c>
      <c r="AC22" s="178">
        <v>0</v>
      </c>
    </row>
    <row r="23" spans="1:29" s="28" customFormat="1" ht="21.75" customHeight="1">
      <c r="A23" s="12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20"/>
      <c r="R23" s="68"/>
      <c r="S23" s="68"/>
      <c r="T23" s="68"/>
      <c r="U23" s="68"/>
      <c r="V23" s="68"/>
      <c r="W23" s="68"/>
      <c r="X23" s="68"/>
      <c r="Y23" s="68"/>
      <c r="Z23" s="183"/>
      <c r="AA23" s="183"/>
      <c r="AB23" s="183"/>
      <c r="AC23" s="183"/>
    </row>
    <row r="24" spans="1:29" s="28" customFormat="1" ht="21.75">
      <c r="A24" s="121" t="s">
        <v>20</v>
      </c>
      <c r="B24" s="122">
        <f aca="true" t="shared" si="4" ref="B24:P24">SUM(B7:B23)</f>
        <v>1263</v>
      </c>
      <c r="C24" s="122">
        <f t="shared" si="4"/>
        <v>1869</v>
      </c>
      <c r="D24" s="122">
        <f t="shared" si="4"/>
        <v>1021</v>
      </c>
      <c r="E24" s="122">
        <f t="shared" si="4"/>
        <v>4153</v>
      </c>
      <c r="F24" s="122">
        <f t="shared" si="4"/>
        <v>342</v>
      </c>
      <c r="G24" s="122">
        <f t="shared" si="4"/>
        <v>7244</v>
      </c>
      <c r="H24" s="122">
        <f t="shared" si="4"/>
        <v>545</v>
      </c>
      <c r="I24" s="122">
        <f t="shared" si="4"/>
        <v>2314</v>
      </c>
      <c r="J24" s="122">
        <f t="shared" si="4"/>
        <v>6209</v>
      </c>
      <c r="K24" s="122">
        <f t="shared" si="4"/>
        <v>18023</v>
      </c>
      <c r="L24" s="122">
        <f t="shared" si="4"/>
        <v>1401</v>
      </c>
      <c r="M24" s="122">
        <f t="shared" si="4"/>
        <v>34128</v>
      </c>
      <c r="N24" s="122">
        <f t="shared" si="4"/>
        <v>805</v>
      </c>
      <c r="O24" s="122">
        <f t="shared" si="4"/>
        <v>67918</v>
      </c>
      <c r="P24" s="122">
        <f t="shared" si="4"/>
        <v>2154</v>
      </c>
      <c r="Q24" s="121" t="s">
        <v>20</v>
      </c>
      <c r="R24" s="122">
        <f aca="true" t="shared" si="5" ref="R24:AC24">SUM(R7:R23)</f>
        <v>6927</v>
      </c>
      <c r="S24" s="122">
        <f t="shared" si="5"/>
        <v>13980</v>
      </c>
      <c r="T24" s="122">
        <f t="shared" si="5"/>
        <v>2959</v>
      </c>
      <c r="U24" s="122">
        <f t="shared" si="5"/>
        <v>174</v>
      </c>
      <c r="V24" s="122">
        <f t="shared" si="5"/>
        <v>293</v>
      </c>
      <c r="W24" s="122">
        <f t="shared" si="5"/>
        <v>76</v>
      </c>
      <c r="X24" s="122">
        <f t="shared" si="5"/>
        <v>21374</v>
      </c>
      <c r="Y24" s="122">
        <f t="shared" si="5"/>
        <v>2980</v>
      </c>
      <c r="Z24" s="122">
        <f t="shared" si="5"/>
        <v>481</v>
      </c>
      <c r="AA24" s="122">
        <f t="shared" si="5"/>
        <v>855</v>
      </c>
      <c r="AB24" s="122">
        <f t="shared" si="5"/>
        <v>1336</v>
      </c>
      <c r="AC24" s="122">
        <f t="shared" si="5"/>
        <v>212</v>
      </c>
    </row>
    <row r="25" spans="1:25" s="28" customFormat="1" ht="21.75">
      <c r="A25" s="32"/>
      <c r="B25" s="12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2"/>
      <c r="R25" s="34"/>
      <c r="S25" s="34"/>
      <c r="T25" s="34"/>
      <c r="U25" s="34"/>
      <c r="V25" s="34"/>
      <c r="W25" s="34"/>
      <c r="X25" s="34"/>
      <c r="Y25" s="34"/>
    </row>
    <row r="26" spans="1:25" s="28" customFormat="1" ht="21.75">
      <c r="A26" s="12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24"/>
      <c r="R26" s="34"/>
      <c r="S26" s="34"/>
      <c r="T26" s="34"/>
      <c r="U26" s="34"/>
      <c r="V26" s="34"/>
      <c r="W26" s="34"/>
      <c r="X26" s="34"/>
      <c r="Y26" s="34"/>
    </row>
    <row r="27" spans="1:25" s="28" customFormat="1" ht="21.75">
      <c r="A27" s="12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24"/>
      <c r="R27" s="34"/>
      <c r="S27" s="34"/>
      <c r="T27" s="34"/>
      <c r="U27" s="34"/>
      <c r="V27" s="34"/>
      <c r="W27" s="34"/>
      <c r="X27" s="34"/>
      <c r="Y27" s="34"/>
    </row>
    <row r="28" spans="1:25" s="28" customFormat="1" ht="21.75">
      <c r="A28" s="12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24"/>
      <c r="R28" s="34"/>
      <c r="S28" s="34"/>
      <c r="T28" s="34"/>
      <c r="U28" s="34"/>
      <c r="V28" s="34"/>
      <c r="W28" s="34"/>
      <c r="X28" s="34"/>
      <c r="Y28" s="34"/>
    </row>
    <row r="29" spans="1:25" s="28" customFormat="1" ht="21.75">
      <c r="A29" s="12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24"/>
      <c r="R29" s="34"/>
      <c r="S29" s="34"/>
      <c r="T29" s="34"/>
      <c r="U29" s="34"/>
      <c r="V29" s="34"/>
      <c r="W29" s="34"/>
      <c r="X29" s="34"/>
      <c r="Y29" s="34"/>
    </row>
    <row r="30" spans="1:25" s="28" customFormat="1" ht="21.75">
      <c r="A30" s="12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24"/>
      <c r="R30" s="34"/>
      <c r="S30" s="34"/>
      <c r="T30" s="34"/>
      <c r="U30" s="34"/>
      <c r="V30" s="34"/>
      <c r="W30" s="34"/>
      <c r="X30" s="34"/>
      <c r="Y30" s="34"/>
    </row>
    <row r="31" spans="1:25" s="28" customFormat="1" ht="21.75">
      <c r="A31" s="1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24"/>
      <c r="R31" s="34"/>
      <c r="S31" s="34"/>
      <c r="T31" s="34"/>
      <c r="U31" s="34"/>
      <c r="V31" s="34"/>
      <c r="W31" s="34"/>
      <c r="X31" s="34"/>
      <c r="Y31" s="34"/>
    </row>
    <row r="32" spans="1:25" s="28" customFormat="1" ht="21.75">
      <c r="A32" s="12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24"/>
      <c r="R32" s="34"/>
      <c r="S32" s="34"/>
      <c r="T32" s="34"/>
      <c r="U32" s="34"/>
      <c r="V32" s="34"/>
      <c r="W32" s="34"/>
      <c r="X32" s="34"/>
      <c r="Y32" s="34"/>
    </row>
    <row r="33" spans="1:25" s="28" customFormat="1" ht="21.75">
      <c r="A33" s="1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24"/>
      <c r="R33" s="34"/>
      <c r="S33" s="34"/>
      <c r="T33" s="34"/>
      <c r="U33" s="34"/>
      <c r="V33" s="34"/>
      <c r="W33" s="34"/>
      <c r="X33" s="34"/>
      <c r="Y33" s="34"/>
    </row>
    <row r="34" spans="1:25" s="28" customFormat="1" ht="21.75">
      <c r="A34" s="12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124"/>
      <c r="R34" s="34"/>
      <c r="S34" s="34"/>
      <c r="T34" s="34"/>
      <c r="U34" s="34"/>
      <c r="V34" s="34"/>
      <c r="W34" s="34"/>
      <c r="X34" s="34"/>
      <c r="Y34" s="34"/>
    </row>
    <row r="35" spans="1:25" s="28" customFormat="1" ht="21.75">
      <c r="A35" s="12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124"/>
      <c r="R35" s="34"/>
      <c r="S35" s="34"/>
      <c r="T35" s="34"/>
      <c r="U35" s="34"/>
      <c r="V35" s="34"/>
      <c r="W35" s="34"/>
      <c r="X35" s="34"/>
      <c r="Y35" s="34"/>
    </row>
    <row r="36" spans="1:25" s="28" customFormat="1" ht="21.75">
      <c r="A36" s="12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24"/>
      <c r="R36" s="34"/>
      <c r="S36" s="34"/>
      <c r="T36" s="34"/>
      <c r="U36" s="34"/>
      <c r="V36" s="34"/>
      <c r="W36" s="34"/>
      <c r="X36" s="34"/>
      <c r="Y36" s="34"/>
    </row>
    <row r="37" spans="1:25" s="28" customFormat="1" ht="21.75">
      <c r="A37" s="12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124"/>
      <c r="R37" s="34"/>
      <c r="S37" s="34"/>
      <c r="T37" s="34"/>
      <c r="U37" s="34"/>
      <c r="V37" s="34"/>
      <c r="W37" s="34"/>
      <c r="X37" s="34"/>
      <c r="Y37" s="34"/>
    </row>
    <row r="38" spans="1:25" s="28" customFormat="1" ht="21.75">
      <c r="A38" s="12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124"/>
      <c r="R38" s="34"/>
      <c r="S38" s="34"/>
      <c r="T38" s="34"/>
      <c r="U38" s="34"/>
      <c r="V38" s="34"/>
      <c r="W38" s="34"/>
      <c r="X38" s="34"/>
      <c r="Y38" s="34"/>
    </row>
    <row r="39" spans="1:25" s="28" customFormat="1" ht="21.75">
      <c r="A39" s="12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24"/>
      <c r="R39" s="34"/>
      <c r="S39" s="34"/>
      <c r="T39" s="34"/>
      <c r="U39" s="34"/>
      <c r="V39" s="34"/>
      <c r="W39" s="34"/>
      <c r="X39" s="34"/>
      <c r="Y39" s="34"/>
    </row>
    <row r="40" spans="1:25" s="28" customFormat="1" ht="21.75">
      <c r="A40" s="12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24"/>
      <c r="R40" s="34"/>
      <c r="S40" s="34"/>
      <c r="T40" s="34"/>
      <c r="U40" s="34"/>
      <c r="V40" s="34"/>
      <c r="W40" s="34"/>
      <c r="X40" s="34"/>
      <c r="Y40" s="34"/>
    </row>
    <row r="41" spans="1:25" s="28" customFormat="1" ht="21.75">
      <c r="A41" s="12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124"/>
      <c r="R41" s="34"/>
      <c r="S41" s="34"/>
      <c r="T41" s="34"/>
      <c r="U41" s="34"/>
      <c r="V41" s="34"/>
      <c r="W41" s="34"/>
      <c r="X41" s="34"/>
      <c r="Y41" s="34"/>
    </row>
    <row r="42" spans="1:25" s="28" customFormat="1" ht="21.75">
      <c r="A42" s="12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24"/>
      <c r="R42" s="34"/>
      <c r="S42" s="34"/>
      <c r="T42" s="34"/>
      <c r="U42" s="34"/>
      <c r="V42" s="34"/>
      <c r="W42" s="34"/>
      <c r="X42" s="34"/>
      <c r="Y42" s="34"/>
    </row>
    <row r="43" spans="1:25" s="28" customFormat="1" ht="21.75">
      <c r="A43" s="12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24"/>
      <c r="R43" s="34"/>
      <c r="S43" s="34"/>
      <c r="T43" s="34"/>
      <c r="U43" s="34"/>
      <c r="V43" s="34"/>
      <c r="W43" s="34"/>
      <c r="X43" s="34"/>
      <c r="Y43" s="34"/>
    </row>
    <row r="44" spans="1:25" s="28" customFormat="1" ht="21.75">
      <c r="A44" s="12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24"/>
      <c r="R44" s="34"/>
      <c r="S44" s="34"/>
      <c r="T44" s="34"/>
      <c r="U44" s="34"/>
      <c r="V44" s="34"/>
      <c r="W44" s="34"/>
      <c r="X44" s="34"/>
      <c r="Y44" s="34"/>
    </row>
  </sheetData>
  <sheetProtection/>
  <mergeCells count="20">
    <mergeCell ref="A1:P1"/>
    <mergeCell ref="A2:P2"/>
    <mergeCell ref="Q3:Q6"/>
    <mergeCell ref="Q1:AC1"/>
    <mergeCell ref="Q2:AC2"/>
    <mergeCell ref="A3:A6"/>
    <mergeCell ref="B3:F3"/>
    <mergeCell ref="G3:P3"/>
    <mergeCell ref="Z3:AC3"/>
    <mergeCell ref="R4:T4"/>
    <mergeCell ref="U4:W4"/>
    <mergeCell ref="X4:Y4"/>
    <mergeCell ref="AB4:AC4"/>
    <mergeCell ref="R3:Y3"/>
    <mergeCell ref="O4:P4"/>
    <mergeCell ref="C4:D4"/>
    <mergeCell ref="E4:F4"/>
    <mergeCell ref="I4:L4"/>
    <mergeCell ref="M4:N4"/>
    <mergeCell ref="G4:H4"/>
  </mergeCells>
  <printOptions/>
  <pageMargins left="0.2" right="0.2" top="0.71" bottom="0.39" header="0.5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Z54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4.00390625" style="125" customWidth="1"/>
    <col min="2" max="4" width="11.28125" style="13" customWidth="1"/>
    <col min="5" max="5" width="11.28125" style="127" customWidth="1"/>
    <col min="6" max="6" width="11.28125" style="13" customWidth="1"/>
    <col min="7" max="11" width="11.28125" style="127" customWidth="1"/>
    <col min="12" max="13" width="11.28125" style="13" customWidth="1"/>
    <col min="14" max="14" width="14.00390625" style="125" customWidth="1"/>
    <col min="15" max="17" width="11.140625" style="13" customWidth="1"/>
    <col min="18" max="18" width="11.140625" style="127" customWidth="1"/>
    <col min="19" max="19" width="11.140625" style="13" customWidth="1"/>
    <col min="20" max="24" width="11.140625" style="127" customWidth="1"/>
    <col min="25" max="26" width="11.140625" style="13" customWidth="1"/>
    <col min="27" max="16384" width="9.140625" style="13" customWidth="1"/>
  </cols>
  <sheetData>
    <row r="1" spans="1:26" ht="24">
      <c r="A1" s="240" t="s">
        <v>158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 t="s">
        <v>158</v>
      </c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24">
      <c r="A2" s="238" t="s">
        <v>110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 t="s">
        <v>110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s="19" customFormat="1" ht="21.75" customHeight="1">
      <c r="A3" s="250" t="s">
        <v>108</v>
      </c>
      <c r="B3" s="253" t="s">
        <v>11</v>
      </c>
      <c r="C3" s="253"/>
      <c r="D3" s="253" t="s">
        <v>53</v>
      </c>
      <c r="E3" s="253"/>
      <c r="F3" s="253" t="s">
        <v>54</v>
      </c>
      <c r="G3" s="254"/>
      <c r="H3" s="256" t="s">
        <v>159</v>
      </c>
      <c r="I3" s="256"/>
      <c r="J3" s="256" t="s">
        <v>160</v>
      </c>
      <c r="K3" s="256"/>
      <c r="L3" s="255" t="s">
        <v>55</v>
      </c>
      <c r="M3" s="253"/>
      <c r="N3" s="250" t="s">
        <v>108</v>
      </c>
      <c r="O3" s="253" t="s">
        <v>56</v>
      </c>
      <c r="P3" s="253"/>
      <c r="Q3" s="253" t="s">
        <v>57</v>
      </c>
      <c r="R3" s="253"/>
      <c r="S3" s="253" t="s">
        <v>58</v>
      </c>
      <c r="T3" s="254"/>
      <c r="U3" s="256" t="s">
        <v>161</v>
      </c>
      <c r="V3" s="256"/>
      <c r="W3" s="256" t="s">
        <v>162</v>
      </c>
      <c r="X3" s="256"/>
      <c r="Y3" s="255" t="s">
        <v>59</v>
      </c>
      <c r="Z3" s="253"/>
    </row>
    <row r="4" spans="1:26" s="19" customFormat="1" ht="21.75">
      <c r="A4" s="251"/>
      <c r="B4" s="96" t="s">
        <v>48</v>
      </c>
      <c r="C4" s="96" t="s">
        <v>8</v>
      </c>
      <c r="D4" s="96" t="s">
        <v>48</v>
      </c>
      <c r="E4" s="96" t="s">
        <v>8</v>
      </c>
      <c r="F4" s="96" t="s">
        <v>48</v>
      </c>
      <c r="G4" s="96" t="s">
        <v>8</v>
      </c>
      <c r="H4" s="96" t="s">
        <v>48</v>
      </c>
      <c r="I4" s="96" t="s">
        <v>8</v>
      </c>
      <c r="J4" s="96" t="s">
        <v>48</v>
      </c>
      <c r="K4" s="96" t="s">
        <v>8</v>
      </c>
      <c r="L4" s="96" t="s">
        <v>48</v>
      </c>
      <c r="M4" s="96" t="s">
        <v>8</v>
      </c>
      <c r="N4" s="251"/>
      <c r="O4" s="96" t="s">
        <v>48</v>
      </c>
      <c r="P4" s="96" t="s">
        <v>8</v>
      </c>
      <c r="Q4" s="96" t="s">
        <v>48</v>
      </c>
      <c r="R4" s="96" t="s">
        <v>8</v>
      </c>
      <c r="S4" s="96" t="s">
        <v>48</v>
      </c>
      <c r="T4" s="96" t="s">
        <v>8</v>
      </c>
      <c r="U4" s="96" t="s">
        <v>48</v>
      </c>
      <c r="V4" s="96" t="s">
        <v>8</v>
      </c>
      <c r="W4" s="96" t="s">
        <v>48</v>
      </c>
      <c r="X4" s="96" t="s">
        <v>8</v>
      </c>
      <c r="Y4" s="96" t="s">
        <v>48</v>
      </c>
      <c r="Z4" s="96" t="s">
        <v>8</v>
      </c>
    </row>
    <row r="5" spans="1:26" s="19" customFormat="1" ht="21.75">
      <c r="A5" s="251"/>
      <c r="B5" s="96" t="s">
        <v>7</v>
      </c>
      <c r="C5" s="96" t="s">
        <v>5</v>
      </c>
      <c r="D5" s="96" t="s">
        <v>7</v>
      </c>
      <c r="E5" s="96" t="s">
        <v>5</v>
      </c>
      <c r="F5" s="96" t="s">
        <v>7</v>
      </c>
      <c r="G5" s="96" t="s">
        <v>5</v>
      </c>
      <c r="H5" s="96" t="s">
        <v>7</v>
      </c>
      <c r="I5" s="96" t="s">
        <v>5</v>
      </c>
      <c r="J5" s="96" t="s">
        <v>7</v>
      </c>
      <c r="K5" s="96" t="s">
        <v>5</v>
      </c>
      <c r="L5" s="96" t="s">
        <v>7</v>
      </c>
      <c r="M5" s="96" t="s">
        <v>5</v>
      </c>
      <c r="N5" s="251"/>
      <c r="O5" s="96" t="s">
        <v>7</v>
      </c>
      <c r="P5" s="96" t="s">
        <v>5</v>
      </c>
      <c r="Q5" s="96" t="s">
        <v>7</v>
      </c>
      <c r="R5" s="96" t="s">
        <v>5</v>
      </c>
      <c r="S5" s="96" t="s">
        <v>7</v>
      </c>
      <c r="T5" s="96" t="s">
        <v>5</v>
      </c>
      <c r="U5" s="96" t="s">
        <v>7</v>
      </c>
      <c r="V5" s="96" t="s">
        <v>5</v>
      </c>
      <c r="W5" s="96" t="s">
        <v>7</v>
      </c>
      <c r="X5" s="96" t="s">
        <v>5</v>
      </c>
      <c r="Y5" s="96" t="s">
        <v>7</v>
      </c>
      <c r="Z5" s="96" t="s">
        <v>5</v>
      </c>
    </row>
    <row r="6" spans="1:26" s="19" customFormat="1" ht="21.75">
      <c r="A6" s="116" t="s">
        <v>111</v>
      </c>
      <c r="B6" s="184">
        <v>33254</v>
      </c>
      <c r="C6" s="185">
        <v>979</v>
      </c>
      <c r="D6" s="184">
        <v>16642</v>
      </c>
      <c r="E6" s="185">
        <v>15</v>
      </c>
      <c r="F6" s="184">
        <v>68420</v>
      </c>
      <c r="G6" s="185">
        <v>15</v>
      </c>
      <c r="H6" s="184">
        <v>8000</v>
      </c>
      <c r="I6" s="185">
        <v>1</v>
      </c>
      <c r="J6" s="184">
        <v>30000</v>
      </c>
      <c r="K6" s="185">
        <v>5</v>
      </c>
      <c r="L6" s="184">
        <f>B6+D6+F6+H6+J6</f>
        <v>156316</v>
      </c>
      <c r="M6" s="185">
        <v>1003</v>
      </c>
      <c r="N6" s="116" t="s">
        <v>111</v>
      </c>
      <c r="O6" s="184">
        <v>3198</v>
      </c>
      <c r="P6" s="185">
        <v>142</v>
      </c>
      <c r="Q6" s="184">
        <v>1862</v>
      </c>
      <c r="R6" s="185">
        <v>13</v>
      </c>
      <c r="S6" s="184">
        <v>1186</v>
      </c>
      <c r="T6" s="185">
        <v>26</v>
      </c>
      <c r="U6" s="185">
        <v>50</v>
      </c>
      <c r="V6" s="185">
        <v>1</v>
      </c>
      <c r="W6" s="185">
        <v>0</v>
      </c>
      <c r="X6" s="185">
        <v>0</v>
      </c>
      <c r="Y6" s="184">
        <f>O6+Q6+S6+U6+W6</f>
        <v>6296</v>
      </c>
      <c r="Z6" s="185">
        <v>172</v>
      </c>
    </row>
    <row r="7" spans="1:26" s="19" customFormat="1" ht="21.75">
      <c r="A7" s="117" t="s">
        <v>112</v>
      </c>
      <c r="B7" s="118">
        <v>105135</v>
      </c>
      <c r="C7" s="118">
        <v>3719</v>
      </c>
      <c r="D7" s="118">
        <v>55158</v>
      </c>
      <c r="E7" s="186">
        <v>41</v>
      </c>
      <c r="F7" s="186">
        <v>579</v>
      </c>
      <c r="G7" s="186">
        <v>25</v>
      </c>
      <c r="H7" s="118">
        <v>2055</v>
      </c>
      <c r="I7" s="186">
        <v>3</v>
      </c>
      <c r="J7" s="186">
        <v>100</v>
      </c>
      <c r="K7" s="186">
        <v>1</v>
      </c>
      <c r="L7" s="118">
        <f>B7+D7+F7+H7+J7</f>
        <v>163027</v>
      </c>
      <c r="M7" s="118">
        <v>3749</v>
      </c>
      <c r="N7" s="117" t="s">
        <v>112</v>
      </c>
      <c r="O7" s="118">
        <v>15793</v>
      </c>
      <c r="P7" s="186">
        <v>461</v>
      </c>
      <c r="Q7" s="118">
        <v>5326</v>
      </c>
      <c r="R7" s="186">
        <v>108</v>
      </c>
      <c r="S7" s="118">
        <v>85396</v>
      </c>
      <c r="T7" s="186">
        <v>217</v>
      </c>
      <c r="U7" s="118">
        <v>1320</v>
      </c>
      <c r="V7" s="186">
        <v>2</v>
      </c>
      <c r="W7" s="118">
        <v>2000</v>
      </c>
      <c r="X7" s="186">
        <v>1</v>
      </c>
      <c r="Y7" s="118">
        <f aca="true" t="shared" si="0" ref="Y7:Y21">O7+Q7+S7+U7+W7</f>
        <v>109835</v>
      </c>
      <c r="Z7" s="186">
        <v>720</v>
      </c>
    </row>
    <row r="8" spans="1:26" s="19" customFormat="1" ht="21.75">
      <c r="A8" s="117" t="s">
        <v>113</v>
      </c>
      <c r="B8" s="118">
        <v>104443</v>
      </c>
      <c r="C8" s="118">
        <v>2979</v>
      </c>
      <c r="D8" s="118">
        <v>209063</v>
      </c>
      <c r="E8" s="186">
        <v>113</v>
      </c>
      <c r="F8" s="118">
        <v>9709</v>
      </c>
      <c r="G8" s="186">
        <v>143</v>
      </c>
      <c r="H8" s="118">
        <v>9850</v>
      </c>
      <c r="I8" s="186">
        <v>4</v>
      </c>
      <c r="J8" s="186">
        <v>20</v>
      </c>
      <c r="K8" s="186">
        <v>1</v>
      </c>
      <c r="L8" s="118">
        <f aca="true" t="shared" si="1" ref="L8:L21">B8+D8+F8+H8+J8</f>
        <v>333085</v>
      </c>
      <c r="M8" s="118">
        <v>3082</v>
      </c>
      <c r="N8" s="117" t="s">
        <v>113</v>
      </c>
      <c r="O8" s="118">
        <v>28918</v>
      </c>
      <c r="P8" s="186">
        <v>875</v>
      </c>
      <c r="Q8" s="118">
        <v>6424</v>
      </c>
      <c r="R8" s="186">
        <v>188</v>
      </c>
      <c r="S8" s="118">
        <v>28819</v>
      </c>
      <c r="T8" s="186">
        <v>183</v>
      </c>
      <c r="U8" s="186">
        <v>157</v>
      </c>
      <c r="V8" s="186">
        <v>5</v>
      </c>
      <c r="W8" s="186">
        <v>15</v>
      </c>
      <c r="X8" s="186">
        <v>1</v>
      </c>
      <c r="Y8" s="118">
        <f t="shared" si="0"/>
        <v>64333</v>
      </c>
      <c r="Z8" s="118">
        <v>1183</v>
      </c>
    </row>
    <row r="9" spans="1:26" s="19" customFormat="1" ht="21.75">
      <c r="A9" s="117" t="s">
        <v>114</v>
      </c>
      <c r="B9" s="118">
        <v>70274</v>
      </c>
      <c r="C9" s="118">
        <v>3087</v>
      </c>
      <c r="D9" s="118">
        <v>9449</v>
      </c>
      <c r="E9" s="186">
        <v>107</v>
      </c>
      <c r="F9" s="118">
        <v>4599</v>
      </c>
      <c r="G9" s="186">
        <v>334</v>
      </c>
      <c r="H9" s="118">
        <v>15624</v>
      </c>
      <c r="I9" s="186">
        <v>32</v>
      </c>
      <c r="J9" s="186">
        <v>177</v>
      </c>
      <c r="K9" s="186">
        <v>17</v>
      </c>
      <c r="L9" s="118">
        <f t="shared" si="1"/>
        <v>100123</v>
      </c>
      <c r="M9" s="118">
        <v>3289</v>
      </c>
      <c r="N9" s="117" t="s">
        <v>114</v>
      </c>
      <c r="O9" s="118">
        <v>8687</v>
      </c>
      <c r="P9" s="186">
        <v>470</v>
      </c>
      <c r="Q9" s="118">
        <v>3353</v>
      </c>
      <c r="R9" s="186">
        <v>183</v>
      </c>
      <c r="S9" s="118">
        <v>3814</v>
      </c>
      <c r="T9" s="186">
        <v>242</v>
      </c>
      <c r="U9" s="186">
        <v>195</v>
      </c>
      <c r="V9" s="186">
        <v>9</v>
      </c>
      <c r="W9" s="186">
        <v>164</v>
      </c>
      <c r="X9" s="186">
        <v>13</v>
      </c>
      <c r="Y9" s="118">
        <f t="shared" si="0"/>
        <v>16213</v>
      </c>
      <c r="Z9" s="186">
        <v>835</v>
      </c>
    </row>
    <row r="10" spans="1:26" s="19" customFormat="1" ht="21.75">
      <c r="A10" s="117" t="s">
        <v>115</v>
      </c>
      <c r="B10" s="118">
        <v>83678</v>
      </c>
      <c r="C10" s="118">
        <v>2823</v>
      </c>
      <c r="D10" s="118">
        <v>80472</v>
      </c>
      <c r="E10" s="186">
        <v>79</v>
      </c>
      <c r="F10" s="118">
        <v>14201</v>
      </c>
      <c r="G10" s="186">
        <v>59</v>
      </c>
      <c r="H10" s="118">
        <v>39863</v>
      </c>
      <c r="I10" s="186">
        <v>22</v>
      </c>
      <c r="J10" s="186">
        <v>169</v>
      </c>
      <c r="K10" s="187">
        <v>10</v>
      </c>
      <c r="L10" s="118">
        <f t="shared" si="1"/>
        <v>218383</v>
      </c>
      <c r="M10" s="118">
        <v>2880</v>
      </c>
      <c r="N10" s="117" t="s">
        <v>115</v>
      </c>
      <c r="O10" s="118">
        <v>10450</v>
      </c>
      <c r="P10" s="186">
        <v>599</v>
      </c>
      <c r="Q10" s="118">
        <v>5074</v>
      </c>
      <c r="R10" s="186">
        <v>232</v>
      </c>
      <c r="S10" s="118">
        <v>3628</v>
      </c>
      <c r="T10" s="186">
        <v>149</v>
      </c>
      <c r="U10" s="186">
        <v>87</v>
      </c>
      <c r="V10" s="186">
        <v>10</v>
      </c>
      <c r="W10" s="186">
        <v>166</v>
      </c>
      <c r="X10" s="186">
        <v>6</v>
      </c>
      <c r="Y10" s="118">
        <f t="shared" si="0"/>
        <v>19405</v>
      </c>
      <c r="Z10" s="186">
        <v>921</v>
      </c>
    </row>
    <row r="11" spans="1:26" s="19" customFormat="1" ht="21.75">
      <c r="A11" s="117" t="s">
        <v>116</v>
      </c>
      <c r="B11" s="118">
        <v>25407</v>
      </c>
      <c r="C11" s="118">
        <v>1374</v>
      </c>
      <c r="D11" s="186">
        <v>743</v>
      </c>
      <c r="E11" s="186">
        <v>38</v>
      </c>
      <c r="F11" s="186">
        <v>498</v>
      </c>
      <c r="G11" s="186">
        <v>36</v>
      </c>
      <c r="H11" s="186">
        <v>61</v>
      </c>
      <c r="I11" s="186">
        <v>7</v>
      </c>
      <c r="J11" s="186">
        <v>484</v>
      </c>
      <c r="K11" s="186">
        <v>20</v>
      </c>
      <c r="L11" s="118">
        <f t="shared" si="1"/>
        <v>27193</v>
      </c>
      <c r="M11" s="118">
        <v>1431</v>
      </c>
      <c r="N11" s="117" t="s">
        <v>116</v>
      </c>
      <c r="O11" s="118">
        <v>2917</v>
      </c>
      <c r="P11" s="186">
        <v>201</v>
      </c>
      <c r="Q11" s="186">
        <v>1023</v>
      </c>
      <c r="R11" s="186">
        <v>75</v>
      </c>
      <c r="S11" s="186">
        <v>784</v>
      </c>
      <c r="T11" s="186">
        <v>42</v>
      </c>
      <c r="U11" s="186">
        <v>37</v>
      </c>
      <c r="V11" s="186">
        <v>4</v>
      </c>
      <c r="W11" s="186">
        <v>23</v>
      </c>
      <c r="X11" s="186">
        <v>4</v>
      </c>
      <c r="Y11" s="118">
        <f t="shared" si="0"/>
        <v>4784</v>
      </c>
      <c r="Z11" s="186">
        <v>310</v>
      </c>
    </row>
    <row r="12" spans="1:26" s="19" customFormat="1" ht="21.75">
      <c r="A12" s="117" t="s">
        <v>117</v>
      </c>
      <c r="B12" s="118">
        <v>95429</v>
      </c>
      <c r="C12" s="118">
        <v>3223</v>
      </c>
      <c r="D12" s="186">
        <v>3100</v>
      </c>
      <c r="E12" s="186">
        <v>24</v>
      </c>
      <c r="F12" s="118">
        <v>4882</v>
      </c>
      <c r="G12" s="186">
        <v>34</v>
      </c>
      <c r="H12" s="186">
        <v>230</v>
      </c>
      <c r="I12" s="186">
        <v>4</v>
      </c>
      <c r="J12" s="186">
        <v>20</v>
      </c>
      <c r="K12" s="186">
        <v>1</v>
      </c>
      <c r="L12" s="118">
        <f t="shared" si="1"/>
        <v>103661</v>
      </c>
      <c r="M12" s="118">
        <v>3264</v>
      </c>
      <c r="N12" s="117" t="s">
        <v>117</v>
      </c>
      <c r="O12" s="118">
        <v>21978</v>
      </c>
      <c r="P12" s="186">
        <v>676</v>
      </c>
      <c r="Q12" s="186">
        <v>4867</v>
      </c>
      <c r="R12" s="186">
        <v>66</v>
      </c>
      <c r="S12" s="186">
        <v>165647</v>
      </c>
      <c r="T12" s="186">
        <v>698</v>
      </c>
      <c r="U12" s="186">
        <v>4405</v>
      </c>
      <c r="V12" s="186">
        <v>6</v>
      </c>
      <c r="W12" s="118">
        <v>27057</v>
      </c>
      <c r="X12" s="186">
        <v>27</v>
      </c>
      <c r="Y12" s="118">
        <f t="shared" si="0"/>
        <v>223954</v>
      </c>
      <c r="Z12" s="186">
        <v>1332</v>
      </c>
    </row>
    <row r="13" spans="1:26" s="19" customFormat="1" ht="21.75">
      <c r="A13" s="117" t="s">
        <v>118</v>
      </c>
      <c r="B13" s="118">
        <v>50527</v>
      </c>
      <c r="C13" s="118">
        <v>1559</v>
      </c>
      <c r="D13" s="118">
        <v>74550</v>
      </c>
      <c r="E13" s="186">
        <v>27</v>
      </c>
      <c r="F13" s="118">
        <v>8269</v>
      </c>
      <c r="G13" s="186">
        <v>166</v>
      </c>
      <c r="H13" s="186">
        <v>0</v>
      </c>
      <c r="I13" s="186">
        <v>0</v>
      </c>
      <c r="J13" s="186">
        <v>0</v>
      </c>
      <c r="K13" s="186">
        <v>0</v>
      </c>
      <c r="L13" s="118">
        <f t="shared" si="1"/>
        <v>133346</v>
      </c>
      <c r="M13" s="118">
        <v>1617</v>
      </c>
      <c r="N13" s="117" t="s">
        <v>118</v>
      </c>
      <c r="O13" s="118">
        <v>11672</v>
      </c>
      <c r="P13" s="186">
        <v>302</v>
      </c>
      <c r="Q13" s="118">
        <v>1264</v>
      </c>
      <c r="R13" s="186">
        <v>48</v>
      </c>
      <c r="S13" s="118">
        <v>33995</v>
      </c>
      <c r="T13" s="186">
        <v>267</v>
      </c>
      <c r="U13" s="186">
        <v>0</v>
      </c>
      <c r="V13" s="186">
        <v>0</v>
      </c>
      <c r="W13" s="186">
        <v>0</v>
      </c>
      <c r="X13" s="186">
        <v>0</v>
      </c>
      <c r="Y13" s="118">
        <f t="shared" si="0"/>
        <v>46931</v>
      </c>
      <c r="Z13" s="186">
        <v>522</v>
      </c>
    </row>
    <row r="14" spans="1:26" s="19" customFormat="1" ht="21.75">
      <c r="A14" s="117" t="s">
        <v>119</v>
      </c>
      <c r="B14" s="118">
        <v>77912</v>
      </c>
      <c r="C14" s="118">
        <v>2359</v>
      </c>
      <c r="D14" s="118">
        <v>159818</v>
      </c>
      <c r="E14" s="186">
        <v>27</v>
      </c>
      <c r="F14" s="118">
        <v>49823</v>
      </c>
      <c r="G14" s="186">
        <v>116</v>
      </c>
      <c r="H14" s="118">
        <v>6500</v>
      </c>
      <c r="I14" s="186">
        <v>2</v>
      </c>
      <c r="J14" s="118">
        <v>8447</v>
      </c>
      <c r="K14" s="186">
        <v>11</v>
      </c>
      <c r="L14" s="118">
        <f t="shared" si="1"/>
        <v>302500</v>
      </c>
      <c r="M14" s="118">
        <v>2397</v>
      </c>
      <c r="N14" s="117" t="s">
        <v>119</v>
      </c>
      <c r="O14" s="118">
        <v>10336</v>
      </c>
      <c r="P14" s="186">
        <v>364</v>
      </c>
      <c r="Q14" s="118">
        <v>4078</v>
      </c>
      <c r="R14" s="186">
        <v>97</v>
      </c>
      <c r="S14" s="118">
        <v>10887</v>
      </c>
      <c r="T14" s="186">
        <v>194</v>
      </c>
      <c r="U14" s="186">
        <v>35</v>
      </c>
      <c r="V14" s="186">
        <v>2</v>
      </c>
      <c r="W14" s="186">
        <v>80</v>
      </c>
      <c r="X14" s="186">
        <v>4</v>
      </c>
      <c r="Y14" s="118">
        <f t="shared" si="0"/>
        <v>25416</v>
      </c>
      <c r="Z14" s="186">
        <v>581</v>
      </c>
    </row>
    <row r="15" spans="1:26" s="19" customFormat="1" ht="21.75">
      <c r="A15" s="117" t="s">
        <v>120</v>
      </c>
      <c r="B15" s="118">
        <v>23491</v>
      </c>
      <c r="C15" s="118">
        <v>1132</v>
      </c>
      <c r="D15" s="118">
        <v>6116</v>
      </c>
      <c r="E15" s="186">
        <v>13</v>
      </c>
      <c r="F15" s="186">
        <v>237</v>
      </c>
      <c r="G15" s="186">
        <v>30</v>
      </c>
      <c r="H15" s="186">
        <v>36</v>
      </c>
      <c r="I15" s="186">
        <v>5</v>
      </c>
      <c r="J15" s="186">
        <v>54</v>
      </c>
      <c r="K15" s="186">
        <v>2</v>
      </c>
      <c r="L15" s="118">
        <f t="shared" si="1"/>
        <v>29934</v>
      </c>
      <c r="M15" s="118">
        <v>1159</v>
      </c>
      <c r="N15" s="117" t="s">
        <v>120</v>
      </c>
      <c r="O15" s="118">
        <v>1805</v>
      </c>
      <c r="P15" s="186">
        <v>146</v>
      </c>
      <c r="Q15" s="186">
        <v>674</v>
      </c>
      <c r="R15" s="186">
        <v>41</v>
      </c>
      <c r="S15" s="186">
        <v>272</v>
      </c>
      <c r="T15" s="186">
        <v>24</v>
      </c>
      <c r="U15" s="186">
        <v>24</v>
      </c>
      <c r="V15" s="186">
        <v>4</v>
      </c>
      <c r="W15" s="186">
        <v>0</v>
      </c>
      <c r="X15" s="186">
        <v>0</v>
      </c>
      <c r="Y15" s="118">
        <f t="shared" si="0"/>
        <v>2775</v>
      </c>
      <c r="Z15" s="186">
        <v>199</v>
      </c>
    </row>
    <row r="16" spans="1:26" s="19" customFormat="1" ht="21.75">
      <c r="A16" s="117" t="s">
        <v>121</v>
      </c>
      <c r="B16" s="118">
        <v>37737</v>
      </c>
      <c r="C16" s="118">
        <v>1279</v>
      </c>
      <c r="D16" s="118">
        <v>8770</v>
      </c>
      <c r="E16" s="186">
        <v>23</v>
      </c>
      <c r="F16" s="186">
        <v>441</v>
      </c>
      <c r="G16" s="186">
        <v>30</v>
      </c>
      <c r="H16" s="186">
        <v>135</v>
      </c>
      <c r="I16" s="186">
        <v>3</v>
      </c>
      <c r="J16" s="186">
        <v>15</v>
      </c>
      <c r="K16" s="186">
        <v>2</v>
      </c>
      <c r="L16" s="118">
        <f t="shared" si="1"/>
        <v>47098</v>
      </c>
      <c r="M16" s="118">
        <v>1303</v>
      </c>
      <c r="N16" s="117" t="s">
        <v>121</v>
      </c>
      <c r="O16" s="118">
        <v>5716</v>
      </c>
      <c r="P16" s="186">
        <v>183</v>
      </c>
      <c r="Q16" s="186">
        <v>919</v>
      </c>
      <c r="R16" s="186">
        <v>35</v>
      </c>
      <c r="S16" s="186">
        <v>5924</v>
      </c>
      <c r="T16" s="186">
        <v>71</v>
      </c>
      <c r="U16" s="186">
        <v>0</v>
      </c>
      <c r="V16" s="186">
        <v>0</v>
      </c>
      <c r="W16" s="186">
        <v>0</v>
      </c>
      <c r="X16" s="186">
        <v>0</v>
      </c>
      <c r="Y16" s="118">
        <f t="shared" si="0"/>
        <v>12559</v>
      </c>
      <c r="Z16" s="186">
        <v>249</v>
      </c>
    </row>
    <row r="17" spans="1:26" s="19" customFormat="1" ht="21.75">
      <c r="A17" s="117" t="s">
        <v>122</v>
      </c>
      <c r="B17" s="118">
        <v>16675</v>
      </c>
      <c r="C17" s="186">
        <v>823</v>
      </c>
      <c r="D17" s="118">
        <v>156616</v>
      </c>
      <c r="E17" s="186">
        <v>25</v>
      </c>
      <c r="F17" s="118">
        <v>1607</v>
      </c>
      <c r="G17" s="186">
        <v>10</v>
      </c>
      <c r="H17" s="118">
        <v>5044</v>
      </c>
      <c r="I17" s="186">
        <v>2</v>
      </c>
      <c r="J17" s="186">
        <v>0</v>
      </c>
      <c r="K17" s="186">
        <v>0</v>
      </c>
      <c r="L17" s="118">
        <f t="shared" si="1"/>
        <v>179942</v>
      </c>
      <c r="M17" s="186">
        <v>855</v>
      </c>
      <c r="N17" s="117" t="s">
        <v>122</v>
      </c>
      <c r="O17" s="118">
        <v>1013</v>
      </c>
      <c r="P17" s="186">
        <v>126</v>
      </c>
      <c r="Q17" s="186">
        <v>108</v>
      </c>
      <c r="R17" s="186">
        <v>14</v>
      </c>
      <c r="S17" s="186">
        <v>3425</v>
      </c>
      <c r="T17" s="186">
        <v>9</v>
      </c>
      <c r="U17" s="186">
        <v>274</v>
      </c>
      <c r="V17" s="186">
        <v>6</v>
      </c>
      <c r="W17" s="186">
        <v>0</v>
      </c>
      <c r="X17" s="186">
        <v>0</v>
      </c>
      <c r="Y17" s="118">
        <f t="shared" si="0"/>
        <v>4820</v>
      </c>
      <c r="Z17" s="186">
        <v>145</v>
      </c>
    </row>
    <row r="18" spans="1:26" s="19" customFormat="1" ht="21.75">
      <c r="A18" s="117" t="s">
        <v>123</v>
      </c>
      <c r="B18" s="118">
        <v>75496</v>
      </c>
      <c r="C18" s="118">
        <v>2005</v>
      </c>
      <c r="D18" s="118">
        <v>13086</v>
      </c>
      <c r="E18" s="186">
        <v>64</v>
      </c>
      <c r="F18" s="118">
        <v>2000</v>
      </c>
      <c r="G18" s="186">
        <v>48</v>
      </c>
      <c r="H18" s="186">
        <v>527</v>
      </c>
      <c r="I18" s="186">
        <v>15</v>
      </c>
      <c r="J18" s="186">
        <v>180</v>
      </c>
      <c r="K18" s="186">
        <v>5</v>
      </c>
      <c r="L18" s="118">
        <f t="shared" si="1"/>
        <v>91289</v>
      </c>
      <c r="M18" s="118">
        <v>2037</v>
      </c>
      <c r="N18" s="117" t="s">
        <v>123</v>
      </c>
      <c r="O18" s="118">
        <v>26551</v>
      </c>
      <c r="P18" s="186">
        <v>588</v>
      </c>
      <c r="Q18" s="118">
        <v>6551</v>
      </c>
      <c r="R18" s="186">
        <v>117</v>
      </c>
      <c r="S18" s="118">
        <v>9755</v>
      </c>
      <c r="T18" s="186">
        <v>149</v>
      </c>
      <c r="U18" s="118">
        <v>3146</v>
      </c>
      <c r="V18" s="186">
        <v>46</v>
      </c>
      <c r="W18" s="118">
        <v>1504</v>
      </c>
      <c r="X18" s="186">
        <v>31</v>
      </c>
      <c r="Y18" s="118">
        <f t="shared" si="0"/>
        <v>47507</v>
      </c>
      <c r="Z18" s="186">
        <v>722</v>
      </c>
    </row>
    <row r="19" spans="1:26" s="19" customFormat="1" ht="21.75">
      <c r="A19" s="117" t="s">
        <v>124</v>
      </c>
      <c r="B19" s="118">
        <v>35453</v>
      </c>
      <c r="C19" s="118">
        <v>1558</v>
      </c>
      <c r="D19" s="118">
        <v>31152</v>
      </c>
      <c r="E19" s="186">
        <v>14</v>
      </c>
      <c r="F19" s="118">
        <v>1601</v>
      </c>
      <c r="G19" s="186">
        <v>34</v>
      </c>
      <c r="H19" s="186">
        <v>80</v>
      </c>
      <c r="I19" s="186">
        <v>3</v>
      </c>
      <c r="J19" s="118">
        <v>1030</v>
      </c>
      <c r="K19" s="186">
        <v>3</v>
      </c>
      <c r="L19" s="118">
        <f t="shared" si="1"/>
        <v>69316</v>
      </c>
      <c r="M19" s="118">
        <v>1576</v>
      </c>
      <c r="N19" s="117" t="s">
        <v>124</v>
      </c>
      <c r="O19" s="118">
        <v>3069</v>
      </c>
      <c r="P19" s="186">
        <v>122</v>
      </c>
      <c r="Q19" s="118">
        <v>2032</v>
      </c>
      <c r="R19" s="186">
        <v>51</v>
      </c>
      <c r="S19" s="118">
        <v>555</v>
      </c>
      <c r="T19" s="186">
        <v>29</v>
      </c>
      <c r="U19" s="186">
        <v>20</v>
      </c>
      <c r="V19" s="186">
        <v>1</v>
      </c>
      <c r="W19" s="186">
        <v>62</v>
      </c>
      <c r="X19" s="186">
        <v>3</v>
      </c>
      <c r="Y19" s="118">
        <f t="shared" si="0"/>
        <v>5738</v>
      </c>
      <c r="Z19" s="186">
        <v>195</v>
      </c>
    </row>
    <row r="20" spans="1:26" s="19" customFormat="1" ht="21.75">
      <c r="A20" s="188" t="s">
        <v>125</v>
      </c>
      <c r="B20" s="118">
        <v>68620</v>
      </c>
      <c r="C20" s="118">
        <v>2425</v>
      </c>
      <c r="D20" s="118">
        <v>30914</v>
      </c>
      <c r="E20" s="186">
        <v>23</v>
      </c>
      <c r="F20" s="186">
        <v>861</v>
      </c>
      <c r="G20" s="186">
        <v>19</v>
      </c>
      <c r="H20" s="186">
        <v>0</v>
      </c>
      <c r="I20" s="186">
        <v>0</v>
      </c>
      <c r="J20" s="186">
        <v>0</v>
      </c>
      <c r="K20" s="186">
        <v>0</v>
      </c>
      <c r="L20" s="118">
        <f t="shared" si="1"/>
        <v>100395</v>
      </c>
      <c r="M20" s="118">
        <v>2447</v>
      </c>
      <c r="N20" s="188" t="s">
        <v>125</v>
      </c>
      <c r="O20" s="118">
        <v>14582</v>
      </c>
      <c r="P20" s="186">
        <v>382</v>
      </c>
      <c r="Q20" s="118">
        <v>6669</v>
      </c>
      <c r="R20" s="186">
        <v>108</v>
      </c>
      <c r="S20" s="118">
        <v>70435</v>
      </c>
      <c r="T20" s="186">
        <v>196</v>
      </c>
      <c r="U20" s="186">
        <v>35</v>
      </c>
      <c r="V20" s="186">
        <v>2</v>
      </c>
      <c r="W20" s="186">
        <v>0</v>
      </c>
      <c r="X20" s="186">
        <v>0</v>
      </c>
      <c r="Y20" s="118">
        <f t="shared" si="0"/>
        <v>91721</v>
      </c>
      <c r="Z20" s="186">
        <v>616</v>
      </c>
    </row>
    <row r="21" spans="1:26" s="19" customFormat="1" ht="21.75">
      <c r="A21" s="189" t="s">
        <v>126</v>
      </c>
      <c r="B21" s="35">
        <v>16271</v>
      </c>
      <c r="C21" s="190">
        <v>968</v>
      </c>
      <c r="D21" s="190">
        <v>0</v>
      </c>
      <c r="E21" s="190">
        <v>0</v>
      </c>
      <c r="F21" s="190">
        <v>25</v>
      </c>
      <c r="G21" s="190">
        <v>1</v>
      </c>
      <c r="H21" s="190">
        <v>0</v>
      </c>
      <c r="I21" s="190">
        <v>0</v>
      </c>
      <c r="J21" s="190">
        <v>200</v>
      </c>
      <c r="K21" s="190">
        <v>1</v>
      </c>
      <c r="L21" s="118">
        <f t="shared" si="1"/>
        <v>16496</v>
      </c>
      <c r="M21" s="190">
        <v>969</v>
      </c>
      <c r="N21" s="189" t="s">
        <v>126</v>
      </c>
      <c r="O21" s="190">
        <v>556</v>
      </c>
      <c r="P21" s="190">
        <v>40</v>
      </c>
      <c r="Q21" s="190">
        <v>8</v>
      </c>
      <c r="R21" s="190">
        <v>1</v>
      </c>
      <c r="S21" s="190">
        <v>203</v>
      </c>
      <c r="T21" s="190">
        <v>5</v>
      </c>
      <c r="U21" s="190">
        <v>0</v>
      </c>
      <c r="V21" s="190">
        <v>0</v>
      </c>
      <c r="W21" s="190">
        <v>0</v>
      </c>
      <c r="X21" s="190">
        <v>0</v>
      </c>
      <c r="Y21" s="118">
        <f t="shared" si="0"/>
        <v>767</v>
      </c>
      <c r="Z21" s="190">
        <v>46</v>
      </c>
    </row>
    <row r="22" spans="1:26" s="19" customFormat="1" ht="21.75" hidden="1">
      <c r="A22" s="191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91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s="19" customFormat="1" ht="21.75" hidden="1">
      <c r="A23" s="19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192"/>
      <c r="O23" s="68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s="193" customFormat="1" ht="21">
      <c r="A24" s="126" t="s">
        <v>20</v>
      </c>
      <c r="B24" s="122">
        <f>SUM(B6:B21)</f>
        <v>919802</v>
      </c>
      <c r="C24" s="122">
        <f aca="true" t="shared" si="2" ref="C24:Z24">SUM(C6:C21)</f>
        <v>32292</v>
      </c>
      <c r="D24" s="122">
        <f t="shared" si="2"/>
        <v>855649</v>
      </c>
      <c r="E24" s="122">
        <f t="shared" si="2"/>
        <v>633</v>
      </c>
      <c r="F24" s="122">
        <f t="shared" si="2"/>
        <v>167752</v>
      </c>
      <c r="G24" s="122">
        <f t="shared" si="2"/>
        <v>1100</v>
      </c>
      <c r="H24" s="122">
        <f t="shared" si="2"/>
        <v>88005</v>
      </c>
      <c r="I24" s="122">
        <f t="shared" si="2"/>
        <v>103</v>
      </c>
      <c r="J24" s="122">
        <f t="shared" si="2"/>
        <v>40896</v>
      </c>
      <c r="K24" s="122">
        <f t="shared" si="2"/>
        <v>79</v>
      </c>
      <c r="L24" s="122">
        <f t="shared" si="2"/>
        <v>2072104</v>
      </c>
      <c r="M24" s="122">
        <f t="shared" si="2"/>
        <v>33058</v>
      </c>
      <c r="N24" s="126" t="s">
        <v>20</v>
      </c>
      <c r="O24" s="122">
        <f t="shared" si="2"/>
        <v>167241</v>
      </c>
      <c r="P24" s="122">
        <f t="shared" si="2"/>
        <v>5677</v>
      </c>
      <c r="Q24" s="122">
        <f t="shared" si="2"/>
        <v>50232</v>
      </c>
      <c r="R24" s="122">
        <f t="shared" si="2"/>
        <v>1377</v>
      </c>
      <c r="S24" s="122">
        <f t="shared" si="2"/>
        <v>424725</v>
      </c>
      <c r="T24" s="122">
        <f t="shared" si="2"/>
        <v>2501</v>
      </c>
      <c r="U24" s="122">
        <f t="shared" si="2"/>
        <v>9785</v>
      </c>
      <c r="V24" s="122">
        <f t="shared" si="2"/>
        <v>98</v>
      </c>
      <c r="W24" s="122">
        <f t="shared" si="2"/>
        <v>31071</v>
      </c>
      <c r="X24" s="122">
        <f t="shared" si="2"/>
        <v>90</v>
      </c>
      <c r="Y24" s="122">
        <f t="shared" si="2"/>
        <v>683054</v>
      </c>
      <c r="Z24" s="122">
        <f t="shared" si="2"/>
        <v>8748</v>
      </c>
    </row>
    <row r="25" spans="1:24" s="28" customFormat="1" ht="21.75">
      <c r="A25" s="124"/>
      <c r="E25" s="127"/>
      <c r="G25" s="127"/>
      <c r="H25" s="127"/>
      <c r="I25" s="127"/>
      <c r="J25" s="127"/>
      <c r="K25" s="127"/>
      <c r="N25" s="124"/>
      <c r="R25" s="127"/>
      <c r="T25" s="127"/>
      <c r="U25" s="127"/>
      <c r="V25" s="127"/>
      <c r="W25" s="127"/>
      <c r="X25" s="127"/>
    </row>
    <row r="26" spans="1:24" s="28" customFormat="1" ht="21.75">
      <c r="A26" s="124"/>
      <c r="D26" s="217"/>
      <c r="E26" s="127"/>
      <c r="G26" s="127"/>
      <c r="H26" s="218"/>
      <c r="I26" s="127"/>
      <c r="J26" s="127"/>
      <c r="K26" s="127"/>
      <c r="N26" s="124"/>
      <c r="R26" s="127"/>
      <c r="T26" s="127"/>
      <c r="U26" s="127"/>
      <c r="V26" s="127"/>
      <c r="W26" s="127"/>
      <c r="X26" s="127"/>
    </row>
    <row r="27" spans="1:24" s="28" customFormat="1" ht="21.75">
      <c r="A27" s="124"/>
      <c r="E27" s="127"/>
      <c r="G27" s="127"/>
      <c r="H27" s="127"/>
      <c r="I27" s="127"/>
      <c r="J27" s="127"/>
      <c r="K27" s="127"/>
      <c r="N27" s="124"/>
      <c r="R27" s="127"/>
      <c r="S27" s="217"/>
      <c r="T27" s="127"/>
      <c r="U27" s="218"/>
      <c r="V27" s="127"/>
      <c r="W27" s="127"/>
      <c r="X27" s="127"/>
    </row>
    <row r="28" spans="1:24" s="28" customFormat="1" ht="21.75">
      <c r="A28" s="124"/>
      <c r="E28" s="127"/>
      <c r="G28" s="127"/>
      <c r="H28" s="127"/>
      <c r="I28" s="127"/>
      <c r="J28" s="127"/>
      <c r="K28" s="127"/>
      <c r="N28" s="124"/>
      <c r="R28" s="127"/>
      <c r="T28" s="127"/>
      <c r="U28" s="127"/>
      <c r="V28" s="127"/>
      <c r="W28" s="127"/>
      <c r="X28" s="127"/>
    </row>
    <row r="29" spans="1:24" s="28" customFormat="1" ht="21.75">
      <c r="A29" s="124"/>
      <c r="E29" s="127"/>
      <c r="G29" s="127"/>
      <c r="H29" s="127"/>
      <c r="I29" s="127"/>
      <c r="J29" s="127"/>
      <c r="K29" s="127"/>
      <c r="N29" s="124"/>
      <c r="R29" s="127"/>
      <c r="T29" s="127"/>
      <c r="U29" s="127"/>
      <c r="V29" s="127"/>
      <c r="W29" s="127"/>
      <c r="X29" s="127"/>
    </row>
    <row r="30" spans="1:24" s="28" customFormat="1" ht="21.75">
      <c r="A30" s="124"/>
      <c r="E30" s="127"/>
      <c r="G30" s="127"/>
      <c r="H30" s="127"/>
      <c r="I30" s="127"/>
      <c r="J30" s="127"/>
      <c r="K30" s="127"/>
      <c r="N30" s="124"/>
      <c r="R30" s="127"/>
      <c r="T30" s="127"/>
      <c r="U30" s="127"/>
      <c r="V30" s="127"/>
      <c r="W30" s="127"/>
      <c r="X30" s="127"/>
    </row>
    <row r="31" spans="1:24" s="28" customFormat="1" ht="21.75">
      <c r="A31" s="124"/>
      <c r="E31" s="127"/>
      <c r="G31" s="127"/>
      <c r="H31" s="127"/>
      <c r="I31" s="127"/>
      <c r="J31" s="127"/>
      <c r="K31" s="127"/>
      <c r="N31" s="124"/>
      <c r="R31" s="127"/>
      <c r="T31" s="127"/>
      <c r="U31" s="127"/>
      <c r="V31" s="127"/>
      <c r="W31" s="127"/>
      <c r="X31" s="127"/>
    </row>
    <row r="32" spans="1:24" s="28" customFormat="1" ht="21.75">
      <c r="A32" s="124"/>
      <c r="E32" s="127"/>
      <c r="G32" s="127"/>
      <c r="H32" s="127"/>
      <c r="I32" s="127"/>
      <c r="J32" s="127"/>
      <c r="K32" s="127"/>
      <c r="N32" s="124"/>
      <c r="R32" s="127"/>
      <c r="T32" s="127"/>
      <c r="U32" s="127"/>
      <c r="V32" s="127"/>
      <c r="W32" s="127"/>
      <c r="X32" s="127"/>
    </row>
    <row r="33" spans="1:24" s="28" customFormat="1" ht="21.75">
      <c r="A33" s="124"/>
      <c r="E33" s="127"/>
      <c r="G33" s="127"/>
      <c r="H33" s="127"/>
      <c r="I33" s="127"/>
      <c r="J33" s="127"/>
      <c r="K33" s="127"/>
      <c r="N33" s="124"/>
      <c r="R33" s="127"/>
      <c r="T33" s="127"/>
      <c r="U33" s="127"/>
      <c r="V33" s="127"/>
      <c r="W33" s="127"/>
      <c r="X33" s="127"/>
    </row>
    <row r="34" spans="1:24" s="28" customFormat="1" ht="21.75">
      <c r="A34" s="124"/>
      <c r="E34" s="127"/>
      <c r="G34" s="127"/>
      <c r="H34" s="127"/>
      <c r="I34" s="127"/>
      <c r="J34" s="127"/>
      <c r="K34" s="127"/>
      <c r="N34" s="124"/>
      <c r="R34" s="127"/>
      <c r="T34" s="127"/>
      <c r="U34" s="127"/>
      <c r="V34" s="127"/>
      <c r="W34" s="127"/>
      <c r="X34" s="127"/>
    </row>
    <row r="35" spans="1:24" s="28" customFormat="1" ht="21.75">
      <c r="A35" s="124"/>
      <c r="E35" s="127"/>
      <c r="G35" s="127"/>
      <c r="H35" s="127"/>
      <c r="I35" s="127"/>
      <c r="J35" s="127"/>
      <c r="K35" s="127"/>
      <c r="N35" s="124"/>
      <c r="R35" s="127"/>
      <c r="T35" s="127"/>
      <c r="U35" s="127"/>
      <c r="V35" s="127"/>
      <c r="W35" s="127"/>
      <c r="X35" s="127"/>
    </row>
    <row r="36" spans="1:24" s="28" customFormat="1" ht="21.75">
      <c r="A36" s="124"/>
      <c r="E36" s="127"/>
      <c r="G36" s="127"/>
      <c r="H36" s="127"/>
      <c r="I36" s="127"/>
      <c r="J36" s="127"/>
      <c r="K36" s="127"/>
      <c r="N36" s="124"/>
      <c r="R36" s="127"/>
      <c r="T36" s="127"/>
      <c r="U36" s="127"/>
      <c r="V36" s="127"/>
      <c r="W36" s="127"/>
      <c r="X36" s="127"/>
    </row>
    <row r="37" spans="1:24" s="28" customFormat="1" ht="21.75">
      <c r="A37" s="124"/>
      <c r="E37" s="127"/>
      <c r="G37" s="127"/>
      <c r="H37" s="127"/>
      <c r="I37" s="127"/>
      <c r="J37" s="127"/>
      <c r="K37" s="127"/>
      <c r="N37" s="124"/>
      <c r="R37" s="127"/>
      <c r="T37" s="127"/>
      <c r="U37" s="127"/>
      <c r="V37" s="127"/>
      <c r="W37" s="127"/>
      <c r="X37" s="127"/>
    </row>
    <row r="38" spans="1:24" s="28" customFormat="1" ht="21.75">
      <c r="A38" s="124"/>
      <c r="E38" s="127"/>
      <c r="G38" s="127"/>
      <c r="H38" s="127"/>
      <c r="I38" s="127"/>
      <c r="J38" s="127"/>
      <c r="K38" s="127"/>
      <c r="N38" s="124"/>
      <c r="R38" s="127"/>
      <c r="T38" s="127"/>
      <c r="U38" s="127"/>
      <c r="V38" s="127"/>
      <c r="W38" s="127"/>
      <c r="X38" s="127"/>
    </row>
    <row r="39" spans="1:24" s="28" customFormat="1" ht="21.75">
      <c r="A39" s="124"/>
      <c r="E39" s="127"/>
      <c r="G39" s="127"/>
      <c r="H39" s="127"/>
      <c r="I39" s="127"/>
      <c r="J39" s="127"/>
      <c r="K39" s="127"/>
      <c r="N39" s="124"/>
      <c r="R39" s="127"/>
      <c r="T39" s="127"/>
      <c r="U39" s="127"/>
      <c r="V39" s="127"/>
      <c r="W39" s="127"/>
      <c r="X39" s="127"/>
    </row>
    <row r="40" spans="1:24" s="28" customFormat="1" ht="21.75">
      <c r="A40" s="124"/>
      <c r="E40" s="127"/>
      <c r="G40" s="127"/>
      <c r="H40" s="127"/>
      <c r="I40" s="127"/>
      <c r="J40" s="127"/>
      <c r="K40" s="127"/>
      <c r="N40" s="124"/>
      <c r="R40" s="127"/>
      <c r="T40" s="127"/>
      <c r="U40" s="127"/>
      <c r="V40" s="127"/>
      <c r="W40" s="127"/>
      <c r="X40" s="127"/>
    </row>
    <row r="41" spans="1:24" s="28" customFormat="1" ht="21.75">
      <c r="A41" s="124"/>
      <c r="E41" s="127"/>
      <c r="G41" s="127"/>
      <c r="H41" s="127"/>
      <c r="I41" s="127"/>
      <c r="J41" s="127"/>
      <c r="K41" s="127"/>
      <c r="N41" s="124"/>
      <c r="R41" s="127"/>
      <c r="T41" s="127"/>
      <c r="U41" s="127"/>
      <c r="V41" s="127"/>
      <c r="W41" s="127"/>
      <c r="X41" s="127"/>
    </row>
    <row r="42" spans="1:24" s="28" customFormat="1" ht="21.75">
      <c r="A42" s="124"/>
      <c r="E42" s="127"/>
      <c r="G42" s="127"/>
      <c r="H42" s="127"/>
      <c r="I42" s="127"/>
      <c r="J42" s="127"/>
      <c r="K42" s="127"/>
      <c r="N42" s="124"/>
      <c r="R42" s="127"/>
      <c r="T42" s="127"/>
      <c r="U42" s="127"/>
      <c r="V42" s="127"/>
      <c r="W42" s="127"/>
      <c r="X42" s="127"/>
    </row>
    <row r="43" spans="1:24" s="28" customFormat="1" ht="21.75">
      <c r="A43" s="124"/>
      <c r="E43" s="127"/>
      <c r="G43" s="127"/>
      <c r="H43" s="127"/>
      <c r="I43" s="127"/>
      <c r="J43" s="127"/>
      <c r="K43" s="127"/>
      <c r="N43" s="124"/>
      <c r="R43" s="127"/>
      <c r="T43" s="127"/>
      <c r="U43" s="127"/>
      <c r="V43" s="127"/>
      <c r="W43" s="127"/>
      <c r="X43" s="127"/>
    </row>
    <row r="44" spans="1:24" s="28" customFormat="1" ht="21.75">
      <c r="A44" s="124"/>
      <c r="E44" s="127"/>
      <c r="G44" s="127"/>
      <c r="H44" s="127"/>
      <c r="I44" s="127"/>
      <c r="J44" s="127"/>
      <c r="K44" s="127"/>
      <c r="N44" s="124"/>
      <c r="R44" s="127"/>
      <c r="T44" s="127"/>
      <c r="U44" s="127"/>
      <c r="V44" s="127"/>
      <c r="W44" s="127"/>
      <c r="X44" s="127"/>
    </row>
    <row r="45" spans="1:24" s="28" customFormat="1" ht="21.75">
      <c r="A45" s="124"/>
      <c r="E45" s="127"/>
      <c r="G45" s="127"/>
      <c r="H45" s="127"/>
      <c r="I45" s="127"/>
      <c r="J45" s="127"/>
      <c r="K45" s="127"/>
      <c r="N45" s="124"/>
      <c r="R45" s="127"/>
      <c r="T45" s="127"/>
      <c r="U45" s="127"/>
      <c r="V45" s="127"/>
      <c r="W45" s="127"/>
      <c r="X45" s="127"/>
    </row>
    <row r="46" spans="1:24" s="28" customFormat="1" ht="21.75">
      <c r="A46" s="124"/>
      <c r="E46" s="127"/>
      <c r="G46" s="127"/>
      <c r="H46" s="127"/>
      <c r="I46" s="127"/>
      <c r="J46" s="127"/>
      <c r="K46" s="127"/>
      <c r="N46" s="124"/>
      <c r="R46" s="127"/>
      <c r="T46" s="127"/>
      <c r="U46" s="127"/>
      <c r="V46" s="127"/>
      <c r="W46" s="127"/>
      <c r="X46" s="127"/>
    </row>
    <row r="47" spans="1:24" s="28" customFormat="1" ht="21.75">
      <c r="A47" s="124"/>
      <c r="E47" s="127"/>
      <c r="G47" s="127"/>
      <c r="H47" s="127"/>
      <c r="I47" s="127"/>
      <c r="J47" s="127"/>
      <c r="K47" s="127"/>
      <c r="N47" s="124"/>
      <c r="R47" s="127"/>
      <c r="T47" s="127"/>
      <c r="U47" s="127"/>
      <c r="V47" s="127"/>
      <c r="W47" s="127"/>
      <c r="X47" s="127"/>
    </row>
    <row r="48" spans="1:24" s="28" customFormat="1" ht="21.75">
      <c r="A48" s="124"/>
      <c r="E48" s="127"/>
      <c r="G48" s="127"/>
      <c r="H48" s="127"/>
      <c r="I48" s="127"/>
      <c r="J48" s="127"/>
      <c r="K48" s="127"/>
      <c r="N48" s="124"/>
      <c r="R48" s="127"/>
      <c r="T48" s="127"/>
      <c r="U48" s="127"/>
      <c r="V48" s="127"/>
      <c r="W48" s="127"/>
      <c r="X48" s="127"/>
    </row>
    <row r="49" spans="1:24" s="28" customFormat="1" ht="21.75">
      <c r="A49" s="124"/>
      <c r="E49" s="127"/>
      <c r="G49" s="127"/>
      <c r="H49" s="127"/>
      <c r="I49" s="127"/>
      <c r="J49" s="127"/>
      <c r="K49" s="127"/>
      <c r="N49" s="124"/>
      <c r="R49" s="127"/>
      <c r="T49" s="127"/>
      <c r="U49" s="127"/>
      <c r="V49" s="127"/>
      <c r="W49" s="127"/>
      <c r="X49" s="127"/>
    </row>
    <row r="50" spans="1:24" s="28" customFormat="1" ht="21.75">
      <c r="A50" s="124"/>
      <c r="E50" s="127"/>
      <c r="G50" s="127"/>
      <c r="H50" s="127"/>
      <c r="I50" s="127"/>
      <c r="J50" s="127"/>
      <c r="K50" s="127"/>
      <c r="N50" s="124"/>
      <c r="R50" s="127"/>
      <c r="T50" s="127"/>
      <c r="U50" s="127"/>
      <c r="V50" s="127"/>
      <c r="W50" s="127"/>
      <c r="X50" s="127"/>
    </row>
    <row r="51" spans="1:24" s="28" customFormat="1" ht="21.75">
      <c r="A51" s="124"/>
      <c r="E51" s="127"/>
      <c r="G51" s="127"/>
      <c r="H51" s="127"/>
      <c r="I51" s="127"/>
      <c r="J51" s="127"/>
      <c r="K51" s="127"/>
      <c r="N51" s="124"/>
      <c r="R51" s="127"/>
      <c r="T51" s="127"/>
      <c r="U51" s="127"/>
      <c r="V51" s="127"/>
      <c r="W51" s="127"/>
      <c r="X51" s="127"/>
    </row>
    <row r="52" spans="1:24" s="28" customFormat="1" ht="21.75">
      <c r="A52" s="124"/>
      <c r="E52" s="127"/>
      <c r="G52" s="127"/>
      <c r="H52" s="127"/>
      <c r="I52" s="127"/>
      <c r="J52" s="127"/>
      <c r="K52" s="127"/>
      <c r="N52" s="124"/>
      <c r="R52" s="127"/>
      <c r="T52" s="127"/>
      <c r="U52" s="127"/>
      <c r="V52" s="127"/>
      <c r="W52" s="127"/>
      <c r="X52" s="127"/>
    </row>
    <row r="53" spans="1:24" s="28" customFormat="1" ht="21.75">
      <c r="A53" s="124"/>
      <c r="E53" s="127"/>
      <c r="G53" s="127"/>
      <c r="H53" s="127"/>
      <c r="I53" s="127"/>
      <c r="J53" s="127"/>
      <c r="K53" s="127"/>
      <c r="N53" s="124"/>
      <c r="R53" s="127"/>
      <c r="T53" s="127"/>
      <c r="U53" s="127"/>
      <c r="V53" s="127"/>
      <c r="W53" s="127"/>
      <c r="X53" s="127"/>
    </row>
    <row r="54" spans="1:24" s="28" customFormat="1" ht="21.75">
      <c r="A54" s="124"/>
      <c r="E54" s="127"/>
      <c r="G54" s="127"/>
      <c r="H54" s="127"/>
      <c r="I54" s="127"/>
      <c r="J54" s="127"/>
      <c r="K54" s="127"/>
      <c r="N54" s="124"/>
      <c r="R54" s="127"/>
      <c r="T54" s="127"/>
      <c r="U54" s="127"/>
      <c r="V54" s="127"/>
      <c r="W54" s="127"/>
      <c r="X54" s="127"/>
    </row>
  </sheetData>
  <sheetProtection/>
  <mergeCells count="18">
    <mergeCell ref="D3:E3"/>
    <mergeCell ref="F3:G3"/>
    <mergeCell ref="Y3:Z3"/>
    <mergeCell ref="H3:I3"/>
    <mergeCell ref="J3:K3"/>
    <mergeCell ref="U3:V3"/>
    <mergeCell ref="W3:X3"/>
    <mergeCell ref="L3:M3"/>
    <mergeCell ref="O3:P3"/>
    <mergeCell ref="Q3:R3"/>
    <mergeCell ref="S3:T3"/>
    <mergeCell ref="N3:N5"/>
    <mergeCell ref="A1:M1"/>
    <mergeCell ref="A2:M2"/>
    <mergeCell ref="N1:Z1"/>
    <mergeCell ref="N2:Z2"/>
    <mergeCell ref="A3:A5"/>
    <mergeCell ref="B3:C3"/>
  </mergeCells>
  <printOptions/>
  <pageMargins left="0.61" right="0.5" top="0.85" bottom="0.1968503937007874" header="1.03" footer="0.35433070866141736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AH25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6" sqref="P16"/>
    </sheetView>
  </sheetViews>
  <sheetFormatPr defaultColWidth="9.140625" defaultRowHeight="12.75"/>
  <cols>
    <col min="1" max="1" width="11.00390625" style="1" bestFit="1" customWidth="1"/>
    <col min="2" max="7" width="9.8515625" style="66" customWidth="1"/>
    <col min="8" max="17" width="9.8515625" style="67" customWidth="1"/>
    <col min="18" max="18" width="11.00390625" style="1" bestFit="1" customWidth="1"/>
    <col min="19" max="20" width="9.8515625" style="67" customWidth="1"/>
    <col min="21" max="26" width="9.8515625" style="66" customWidth="1"/>
    <col min="27" max="28" width="10.7109375" style="66" customWidth="1"/>
    <col min="29" max="32" width="12.00390625" style="66" customWidth="1"/>
    <col min="33" max="33" width="9.8515625" style="8" customWidth="1"/>
    <col min="34" max="34" width="9.140625" style="8" customWidth="1"/>
    <col min="35" max="16384" width="9.140625" style="1" customWidth="1"/>
  </cols>
  <sheetData>
    <row r="1" spans="1:34" s="7" customFormat="1" ht="23.25">
      <c r="A1" s="259" t="s">
        <v>132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 t="s">
        <v>132</v>
      </c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6"/>
      <c r="AH1" s="6"/>
    </row>
    <row r="2" spans="1:34" s="7" customFormat="1" ht="28.5" customHeight="1">
      <c r="A2" s="260" t="s">
        <v>109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 t="s">
        <v>109</v>
      </c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194"/>
      <c r="AH2" s="194"/>
    </row>
    <row r="3" spans="1:34" s="20" customFormat="1" ht="24" customHeight="1">
      <c r="A3" s="261" t="s">
        <v>108</v>
      </c>
      <c r="B3" s="258" t="s">
        <v>60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  <c r="R3" s="261" t="s">
        <v>108</v>
      </c>
      <c r="S3" s="264" t="s">
        <v>60</v>
      </c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5"/>
      <c r="AG3" s="195"/>
      <c r="AH3" s="196"/>
    </row>
    <row r="4" spans="1:32" s="20" customFormat="1" ht="24" customHeight="1">
      <c r="A4" s="262"/>
      <c r="B4" s="197" t="s">
        <v>61</v>
      </c>
      <c r="C4" s="132"/>
      <c r="D4" s="257" t="s">
        <v>62</v>
      </c>
      <c r="E4" s="257"/>
      <c r="F4" s="257" t="s">
        <v>63</v>
      </c>
      <c r="G4" s="257"/>
      <c r="H4" s="243" t="s">
        <v>64</v>
      </c>
      <c r="I4" s="243"/>
      <c r="J4" s="243" t="s">
        <v>65</v>
      </c>
      <c r="K4" s="243"/>
      <c r="L4" s="243" t="s">
        <v>66</v>
      </c>
      <c r="M4" s="246"/>
      <c r="N4" s="256" t="s">
        <v>163</v>
      </c>
      <c r="O4" s="256"/>
      <c r="P4" s="256" t="s">
        <v>164</v>
      </c>
      <c r="Q4" s="256"/>
      <c r="R4" s="262"/>
      <c r="S4" s="248" t="s">
        <v>67</v>
      </c>
      <c r="T4" s="243"/>
      <c r="U4" s="257" t="s">
        <v>68</v>
      </c>
      <c r="V4" s="257"/>
      <c r="W4" s="257" t="s">
        <v>69</v>
      </c>
      <c r="X4" s="257"/>
      <c r="Y4" s="257" t="s">
        <v>70</v>
      </c>
      <c r="Z4" s="258"/>
      <c r="AA4" s="256" t="s">
        <v>165</v>
      </c>
      <c r="AB4" s="256"/>
      <c r="AC4" s="256" t="s">
        <v>166</v>
      </c>
      <c r="AD4" s="256"/>
      <c r="AE4" s="256" t="s">
        <v>167</v>
      </c>
      <c r="AF4" s="256"/>
    </row>
    <row r="5" spans="1:32" s="20" customFormat="1" ht="24" customHeight="1">
      <c r="A5" s="262"/>
      <c r="B5" s="198" t="s">
        <v>48</v>
      </c>
      <c r="C5" s="199" t="s">
        <v>8</v>
      </c>
      <c r="D5" s="199" t="s">
        <v>48</v>
      </c>
      <c r="E5" s="199" t="s">
        <v>8</v>
      </c>
      <c r="F5" s="199" t="s">
        <v>48</v>
      </c>
      <c r="G5" s="199" t="s">
        <v>8</v>
      </c>
      <c r="H5" s="23" t="s">
        <v>48</v>
      </c>
      <c r="I5" s="23" t="s">
        <v>8</v>
      </c>
      <c r="J5" s="23" t="s">
        <v>48</v>
      </c>
      <c r="K5" s="23" t="s">
        <v>8</v>
      </c>
      <c r="L5" s="23" t="s">
        <v>48</v>
      </c>
      <c r="M5" s="23" t="s">
        <v>8</v>
      </c>
      <c r="N5" s="23" t="s">
        <v>48</v>
      </c>
      <c r="O5" s="23" t="s">
        <v>8</v>
      </c>
      <c r="P5" s="23" t="s">
        <v>48</v>
      </c>
      <c r="Q5" s="23" t="s">
        <v>8</v>
      </c>
      <c r="R5" s="262"/>
      <c r="S5" s="23" t="s">
        <v>48</v>
      </c>
      <c r="T5" s="23" t="s">
        <v>8</v>
      </c>
      <c r="U5" s="199" t="s">
        <v>48</v>
      </c>
      <c r="V5" s="199" t="s">
        <v>8</v>
      </c>
      <c r="W5" s="199" t="s">
        <v>48</v>
      </c>
      <c r="X5" s="199" t="s">
        <v>8</v>
      </c>
      <c r="Y5" s="199" t="s">
        <v>48</v>
      </c>
      <c r="Z5" s="199" t="s">
        <v>8</v>
      </c>
      <c r="AA5" s="199" t="s">
        <v>48</v>
      </c>
      <c r="AB5" s="199" t="s">
        <v>8</v>
      </c>
      <c r="AC5" s="199" t="s">
        <v>48</v>
      </c>
      <c r="AD5" s="199" t="s">
        <v>8</v>
      </c>
      <c r="AE5" s="199" t="s">
        <v>48</v>
      </c>
      <c r="AF5" s="199" t="s">
        <v>8</v>
      </c>
    </row>
    <row r="6" spans="1:32" s="20" customFormat="1" ht="24" customHeight="1">
      <c r="A6" s="263"/>
      <c r="B6" s="200" t="s">
        <v>7</v>
      </c>
      <c r="C6" s="201" t="s">
        <v>5</v>
      </c>
      <c r="D6" s="201" t="s">
        <v>7</v>
      </c>
      <c r="E6" s="201" t="s">
        <v>5</v>
      </c>
      <c r="F6" s="201" t="s">
        <v>7</v>
      </c>
      <c r="G6" s="201" t="s">
        <v>5</v>
      </c>
      <c r="H6" s="96" t="s">
        <v>7</v>
      </c>
      <c r="I6" s="96" t="s">
        <v>5</v>
      </c>
      <c r="J6" s="96" t="s">
        <v>7</v>
      </c>
      <c r="K6" s="96" t="s">
        <v>5</v>
      </c>
      <c r="L6" s="96" t="s">
        <v>7</v>
      </c>
      <c r="M6" s="96" t="s">
        <v>5</v>
      </c>
      <c r="N6" s="96" t="s">
        <v>7</v>
      </c>
      <c r="O6" s="96" t="s">
        <v>5</v>
      </c>
      <c r="P6" s="96" t="s">
        <v>7</v>
      </c>
      <c r="Q6" s="96" t="s">
        <v>5</v>
      </c>
      <c r="R6" s="263"/>
      <c r="S6" s="96" t="s">
        <v>7</v>
      </c>
      <c r="T6" s="96" t="s">
        <v>5</v>
      </c>
      <c r="U6" s="201" t="s">
        <v>7</v>
      </c>
      <c r="V6" s="201" t="s">
        <v>5</v>
      </c>
      <c r="W6" s="201" t="s">
        <v>7</v>
      </c>
      <c r="X6" s="201" t="s">
        <v>5</v>
      </c>
      <c r="Y6" s="201" t="s">
        <v>7</v>
      </c>
      <c r="Z6" s="201" t="s">
        <v>5</v>
      </c>
      <c r="AA6" s="201" t="s">
        <v>7</v>
      </c>
      <c r="AB6" s="201" t="s">
        <v>5</v>
      </c>
      <c r="AC6" s="201" t="s">
        <v>7</v>
      </c>
      <c r="AD6" s="201" t="s">
        <v>5</v>
      </c>
      <c r="AE6" s="201" t="s">
        <v>7</v>
      </c>
      <c r="AF6" s="201" t="s">
        <v>5</v>
      </c>
    </row>
    <row r="7" spans="1:32" s="20" customFormat="1" ht="24" customHeight="1">
      <c r="A7" s="202" t="s">
        <v>111</v>
      </c>
      <c r="B7" s="175">
        <v>0</v>
      </c>
      <c r="C7" s="175"/>
      <c r="D7" s="175">
        <v>0</v>
      </c>
      <c r="E7" s="175">
        <v>0</v>
      </c>
      <c r="F7" s="175">
        <v>0</v>
      </c>
      <c r="G7" s="175">
        <v>0</v>
      </c>
      <c r="H7" s="175">
        <v>22</v>
      </c>
      <c r="I7" s="175">
        <v>2</v>
      </c>
      <c r="J7" s="175">
        <v>103</v>
      </c>
      <c r="K7" s="175">
        <v>20</v>
      </c>
      <c r="L7" s="175">
        <v>11</v>
      </c>
      <c r="M7" s="175">
        <v>4</v>
      </c>
      <c r="N7" s="175">
        <v>2</v>
      </c>
      <c r="O7" s="175">
        <v>1</v>
      </c>
      <c r="P7" s="173">
        <v>4500</v>
      </c>
      <c r="Q7" s="175">
        <v>2</v>
      </c>
      <c r="R7" s="202" t="s">
        <v>111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5">
        <v>0</v>
      </c>
      <c r="AA7" s="175">
        <v>6</v>
      </c>
      <c r="AB7" s="175">
        <v>1</v>
      </c>
      <c r="AC7" s="175">
        <v>902</v>
      </c>
      <c r="AD7" s="175">
        <v>190</v>
      </c>
      <c r="AE7" s="175">
        <v>104</v>
      </c>
      <c r="AF7" s="175">
        <v>21</v>
      </c>
    </row>
    <row r="8" spans="1:32" s="20" customFormat="1" ht="24" customHeight="1">
      <c r="A8" s="203" t="s">
        <v>112</v>
      </c>
      <c r="B8" s="178">
        <v>0</v>
      </c>
      <c r="C8" s="178"/>
      <c r="D8" s="178">
        <v>0</v>
      </c>
      <c r="E8" s="178">
        <v>0</v>
      </c>
      <c r="F8" s="178">
        <v>0</v>
      </c>
      <c r="G8" s="178">
        <v>0</v>
      </c>
      <c r="H8" s="178">
        <v>1</v>
      </c>
      <c r="I8" s="178">
        <v>1</v>
      </c>
      <c r="J8" s="178">
        <v>75</v>
      </c>
      <c r="K8" s="178">
        <v>22</v>
      </c>
      <c r="L8" s="178">
        <v>5</v>
      </c>
      <c r="M8" s="178">
        <v>1</v>
      </c>
      <c r="N8" s="176">
        <v>1800</v>
      </c>
      <c r="O8" s="178">
        <v>2</v>
      </c>
      <c r="P8" s="176">
        <v>8001</v>
      </c>
      <c r="Q8" s="178">
        <v>4</v>
      </c>
      <c r="R8" s="203" t="s">
        <v>112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8">
        <v>0</v>
      </c>
      <c r="Y8" s="178">
        <v>1</v>
      </c>
      <c r="Z8" s="178">
        <v>1</v>
      </c>
      <c r="AA8" s="178">
        <v>15</v>
      </c>
      <c r="AB8" s="178">
        <v>2</v>
      </c>
      <c r="AC8" s="178">
        <v>609</v>
      </c>
      <c r="AD8" s="178">
        <v>171</v>
      </c>
      <c r="AE8" s="178">
        <v>21</v>
      </c>
      <c r="AF8" s="178">
        <v>11</v>
      </c>
    </row>
    <row r="9" spans="1:32" s="20" customFormat="1" ht="24" customHeight="1">
      <c r="A9" s="203" t="s">
        <v>113</v>
      </c>
      <c r="B9" s="178">
        <v>20</v>
      </c>
      <c r="C9" s="178">
        <v>1</v>
      </c>
      <c r="D9" s="178">
        <v>0</v>
      </c>
      <c r="E9" s="178">
        <v>0</v>
      </c>
      <c r="F9" s="178">
        <v>0</v>
      </c>
      <c r="G9" s="178">
        <v>0</v>
      </c>
      <c r="H9" s="178">
        <v>3</v>
      </c>
      <c r="I9" s="178">
        <v>1</v>
      </c>
      <c r="J9" s="178">
        <v>126</v>
      </c>
      <c r="K9" s="178">
        <v>25</v>
      </c>
      <c r="L9" s="178">
        <v>5</v>
      </c>
      <c r="M9" s="178">
        <v>3</v>
      </c>
      <c r="N9" s="178">
        <v>0</v>
      </c>
      <c r="O9" s="178">
        <v>0</v>
      </c>
      <c r="P9" s="176">
        <v>8600</v>
      </c>
      <c r="Q9" s="178">
        <v>7</v>
      </c>
      <c r="R9" s="203" t="s">
        <v>113</v>
      </c>
      <c r="S9" s="178">
        <v>53</v>
      </c>
      <c r="T9" s="178">
        <v>2</v>
      </c>
      <c r="U9" s="178">
        <v>0</v>
      </c>
      <c r="V9" s="178">
        <v>0</v>
      </c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178">
        <v>0</v>
      </c>
      <c r="AC9" s="176">
        <v>8171</v>
      </c>
      <c r="AD9" s="178">
        <v>574</v>
      </c>
      <c r="AE9" s="178">
        <v>321</v>
      </c>
      <c r="AF9" s="178">
        <v>61</v>
      </c>
    </row>
    <row r="10" spans="1:32" s="20" customFormat="1" ht="24" customHeight="1">
      <c r="A10" s="203" t="s">
        <v>114</v>
      </c>
      <c r="B10" s="178">
        <v>0</v>
      </c>
      <c r="C10" s="178"/>
      <c r="D10" s="178">
        <v>0</v>
      </c>
      <c r="E10" s="178">
        <v>0</v>
      </c>
      <c r="F10" s="178">
        <v>1</v>
      </c>
      <c r="G10" s="178">
        <v>1</v>
      </c>
      <c r="H10" s="178">
        <v>11</v>
      </c>
      <c r="I10" s="178">
        <v>3</v>
      </c>
      <c r="J10" s="178">
        <v>126</v>
      </c>
      <c r="K10" s="178">
        <v>46</v>
      </c>
      <c r="L10" s="178">
        <v>38</v>
      </c>
      <c r="M10" s="178">
        <v>10</v>
      </c>
      <c r="N10" s="176">
        <v>7000</v>
      </c>
      <c r="O10" s="178">
        <v>1</v>
      </c>
      <c r="P10" s="178">
        <v>2000</v>
      </c>
      <c r="Q10" s="178">
        <v>1</v>
      </c>
      <c r="R10" s="203" t="s">
        <v>114</v>
      </c>
      <c r="S10" s="178">
        <v>0</v>
      </c>
      <c r="T10" s="178">
        <v>0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21</v>
      </c>
      <c r="AB10" s="178">
        <v>5</v>
      </c>
      <c r="AC10" s="176">
        <v>2104</v>
      </c>
      <c r="AD10" s="178">
        <v>340</v>
      </c>
      <c r="AE10" s="178">
        <v>86</v>
      </c>
      <c r="AF10" s="178">
        <v>29</v>
      </c>
    </row>
    <row r="11" spans="1:32" s="20" customFormat="1" ht="24" customHeight="1">
      <c r="A11" s="203" t="s">
        <v>115</v>
      </c>
      <c r="B11" s="178">
        <v>0</v>
      </c>
      <c r="C11" s="178"/>
      <c r="D11" s="178">
        <v>2</v>
      </c>
      <c r="E11" s="178">
        <v>1</v>
      </c>
      <c r="F11" s="178">
        <v>0</v>
      </c>
      <c r="G11" s="178">
        <v>0</v>
      </c>
      <c r="H11" s="178">
        <v>15</v>
      </c>
      <c r="I11" s="178">
        <v>1</v>
      </c>
      <c r="J11" s="178">
        <v>88</v>
      </c>
      <c r="K11" s="178">
        <v>31</v>
      </c>
      <c r="L11" s="178">
        <v>35</v>
      </c>
      <c r="M11" s="178">
        <v>11</v>
      </c>
      <c r="N11" s="178">
        <v>5</v>
      </c>
      <c r="O11" s="178">
        <v>3</v>
      </c>
      <c r="P11" s="178">
        <v>240</v>
      </c>
      <c r="Q11" s="178">
        <v>1</v>
      </c>
      <c r="R11" s="203" t="s">
        <v>115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20</v>
      </c>
      <c r="AB11" s="178">
        <v>4</v>
      </c>
      <c r="AC11" s="176">
        <v>4199</v>
      </c>
      <c r="AD11" s="178">
        <v>623</v>
      </c>
      <c r="AE11" s="178">
        <v>407</v>
      </c>
      <c r="AF11" s="178">
        <v>106</v>
      </c>
    </row>
    <row r="12" spans="1:32" s="20" customFormat="1" ht="24" customHeight="1">
      <c r="A12" s="203" t="s">
        <v>116</v>
      </c>
      <c r="B12" s="178">
        <v>0</v>
      </c>
      <c r="C12" s="178"/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74</v>
      </c>
      <c r="K12" s="178">
        <v>26</v>
      </c>
      <c r="L12" s="178">
        <v>2</v>
      </c>
      <c r="M12" s="178">
        <v>1</v>
      </c>
      <c r="N12" s="178">
        <v>16</v>
      </c>
      <c r="O12" s="178">
        <v>2</v>
      </c>
      <c r="P12" s="176">
        <v>2636</v>
      </c>
      <c r="Q12" s="178">
        <v>7</v>
      </c>
      <c r="R12" s="203" t="s">
        <v>116</v>
      </c>
      <c r="S12" s="178">
        <v>6</v>
      </c>
      <c r="T12" s="178">
        <v>2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2</v>
      </c>
      <c r="AB12" s="178">
        <v>1</v>
      </c>
      <c r="AC12" s="178">
        <v>523</v>
      </c>
      <c r="AD12" s="178">
        <v>125</v>
      </c>
      <c r="AE12" s="178">
        <v>246</v>
      </c>
      <c r="AF12" s="178">
        <v>79</v>
      </c>
    </row>
    <row r="13" spans="1:32" s="20" customFormat="1" ht="24" customHeight="1">
      <c r="A13" s="203" t="s">
        <v>117</v>
      </c>
      <c r="B13" s="178">
        <v>0</v>
      </c>
      <c r="C13" s="178"/>
      <c r="D13" s="178">
        <v>0</v>
      </c>
      <c r="E13" s="178">
        <v>0</v>
      </c>
      <c r="F13" s="178">
        <v>0</v>
      </c>
      <c r="G13" s="178">
        <v>0</v>
      </c>
      <c r="H13" s="178">
        <v>7</v>
      </c>
      <c r="I13" s="178">
        <v>1</v>
      </c>
      <c r="J13" s="178">
        <v>147</v>
      </c>
      <c r="K13" s="178">
        <v>30</v>
      </c>
      <c r="L13" s="178">
        <v>21</v>
      </c>
      <c r="M13" s="178">
        <v>2</v>
      </c>
      <c r="N13" s="176">
        <v>1030</v>
      </c>
      <c r="O13" s="178">
        <v>2</v>
      </c>
      <c r="P13" s="176">
        <v>5050</v>
      </c>
      <c r="Q13" s="178">
        <v>2</v>
      </c>
      <c r="R13" s="203" t="s">
        <v>117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3</v>
      </c>
      <c r="AB13" s="178">
        <v>1</v>
      </c>
      <c r="AC13" s="178">
        <v>1395</v>
      </c>
      <c r="AD13" s="178">
        <v>253</v>
      </c>
      <c r="AE13" s="178">
        <v>120</v>
      </c>
      <c r="AF13" s="178">
        <v>40</v>
      </c>
    </row>
    <row r="14" spans="1:32" s="20" customFormat="1" ht="24" customHeight="1">
      <c r="A14" s="203" t="s">
        <v>118</v>
      </c>
      <c r="B14" s="178">
        <v>0</v>
      </c>
      <c r="C14" s="178"/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17</v>
      </c>
      <c r="K14" s="178">
        <v>8</v>
      </c>
      <c r="L14" s="178">
        <v>0</v>
      </c>
      <c r="M14" s="178">
        <v>0</v>
      </c>
      <c r="N14" s="176">
        <v>2000</v>
      </c>
      <c r="O14" s="178">
        <v>1</v>
      </c>
      <c r="P14" s="178">
        <v>0</v>
      </c>
      <c r="Q14" s="178">
        <v>0</v>
      </c>
      <c r="R14" s="203" t="s">
        <v>118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</row>
    <row r="15" spans="1:32" s="20" customFormat="1" ht="24" customHeight="1">
      <c r="A15" s="203" t="s">
        <v>119</v>
      </c>
      <c r="B15" s="178">
        <v>0</v>
      </c>
      <c r="C15" s="178"/>
      <c r="D15" s="178">
        <v>0</v>
      </c>
      <c r="E15" s="178">
        <v>0</v>
      </c>
      <c r="F15" s="178">
        <v>3</v>
      </c>
      <c r="G15" s="178">
        <v>2</v>
      </c>
      <c r="H15" s="178">
        <v>13</v>
      </c>
      <c r="I15" s="178">
        <v>5</v>
      </c>
      <c r="J15" s="178">
        <v>106</v>
      </c>
      <c r="K15" s="178">
        <v>32</v>
      </c>
      <c r="L15" s="178">
        <v>6</v>
      </c>
      <c r="M15" s="178">
        <v>2</v>
      </c>
      <c r="N15" s="178">
        <v>0</v>
      </c>
      <c r="O15" s="178">
        <v>0</v>
      </c>
      <c r="P15" s="176">
        <v>10800</v>
      </c>
      <c r="Q15" s="178">
        <v>4</v>
      </c>
      <c r="R15" s="203" t="s">
        <v>119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22</v>
      </c>
      <c r="AB15" s="178">
        <v>2</v>
      </c>
      <c r="AC15" s="176">
        <v>1231</v>
      </c>
      <c r="AD15" s="178">
        <v>266</v>
      </c>
      <c r="AE15" s="178">
        <v>57</v>
      </c>
      <c r="AF15" s="178">
        <v>13</v>
      </c>
    </row>
    <row r="16" spans="1:32" s="20" customFormat="1" ht="24" customHeight="1">
      <c r="A16" s="177" t="s">
        <v>120</v>
      </c>
      <c r="B16" s="178">
        <v>0</v>
      </c>
      <c r="C16" s="178"/>
      <c r="D16" s="178">
        <v>0</v>
      </c>
      <c r="E16" s="178">
        <v>0</v>
      </c>
      <c r="F16" s="178">
        <v>0</v>
      </c>
      <c r="G16" s="178">
        <v>0</v>
      </c>
      <c r="H16" s="178">
        <v>6</v>
      </c>
      <c r="I16" s="178">
        <v>1</v>
      </c>
      <c r="J16" s="178">
        <v>49</v>
      </c>
      <c r="K16" s="178">
        <v>17</v>
      </c>
      <c r="L16" s="178">
        <v>26</v>
      </c>
      <c r="M16" s="178">
        <v>12</v>
      </c>
      <c r="N16" s="178">
        <v>5</v>
      </c>
      <c r="O16" s="178">
        <v>1</v>
      </c>
      <c r="P16" s="178">
        <v>0</v>
      </c>
      <c r="Q16" s="178">
        <v>0</v>
      </c>
      <c r="R16" s="177" t="s">
        <v>120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20</v>
      </c>
      <c r="AB16" s="178">
        <v>2</v>
      </c>
      <c r="AC16" s="176">
        <v>2492</v>
      </c>
      <c r="AD16" s="178">
        <v>473</v>
      </c>
      <c r="AE16" s="178">
        <v>534</v>
      </c>
      <c r="AF16" s="178">
        <v>150</v>
      </c>
    </row>
    <row r="17" spans="1:32" s="20" customFormat="1" ht="24" customHeight="1">
      <c r="A17" s="203" t="s">
        <v>121</v>
      </c>
      <c r="B17" s="178">
        <v>0</v>
      </c>
      <c r="C17" s="178"/>
      <c r="D17" s="178">
        <v>0</v>
      </c>
      <c r="E17" s="178">
        <v>0</v>
      </c>
      <c r="F17" s="178">
        <v>0</v>
      </c>
      <c r="G17" s="178">
        <v>0</v>
      </c>
      <c r="H17" s="178">
        <v>4</v>
      </c>
      <c r="I17" s="178">
        <v>1</v>
      </c>
      <c r="J17" s="178">
        <v>98</v>
      </c>
      <c r="K17" s="178">
        <v>24</v>
      </c>
      <c r="L17" s="178">
        <v>12</v>
      </c>
      <c r="M17" s="178">
        <v>2</v>
      </c>
      <c r="N17" s="178">
        <v>0</v>
      </c>
      <c r="O17" s="178">
        <v>0</v>
      </c>
      <c r="P17" s="176">
        <v>19000</v>
      </c>
      <c r="Q17" s="178">
        <v>5</v>
      </c>
      <c r="R17" s="203" t="s">
        <v>121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6</v>
      </c>
      <c r="AB17" s="178">
        <v>2</v>
      </c>
      <c r="AC17" s="176">
        <v>1293</v>
      </c>
      <c r="AD17" s="178">
        <v>264</v>
      </c>
      <c r="AE17" s="178">
        <v>317</v>
      </c>
      <c r="AF17" s="178">
        <v>75</v>
      </c>
    </row>
    <row r="18" spans="1:32" s="20" customFormat="1" ht="24" customHeight="1">
      <c r="A18" s="203" t="s">
        <v>122</v>
      </c>
      <c r="B18" s="178">
        <v>0</v>
      </c>
      <c r="C18" s="178"/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7</v>
      </c>
      <c r="K18" s="178">
        <v>2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203" t="s">
        <v>122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199</v>
      </c>
      <c r="AD18" s="178">
        <v>41</v>
      </c>
      <c r="AE18" s="178">
        <v>0</v>
      </c>
      <c r="AF18" s="178">
        <v>0</v>
      </c>
    </row>
    <row r="19" spans="1:32" s="20" customFormat="1" ht="24" customHeight="1">
      <c r="A19" s="203" t="s">
        <v>123</v>
      </c>
      <c r="B19" s="178">
        <v>0</v>
      </c>
      <c r="C19" s="178"/>
      <c r="D19" s="178">
        <v>0</v>
      </c>
      <c r="E19" s="178">
        <v>0</v>
      </c>
      <c r="F19" s="178">
        <v>0</v>
      </c>
      <c r="G19" s="178">
        <v>0</v>
      </c>
      <c r="H19" s="178">
        <v>3</v>
      </c>
      <c r="I19" s="178">
        <v>1</v>
      </c>
      <c r="J19" s="178">
        <v>133</v>
      </c>
      <c r="K19" s="178">
        <v>20</v>
      </c>
      <c r="L19" s="178">
        <v>4</v>
      </c>
      <c r="M19" s="178">
        <v>1</v>
      </c>
      <c r="N19" s="176">
        <v>5000</v>
      </c>
      <c r="O19" s="178">
        <v>1</v>
      </c>
      <c r="P19" s="176">
        <v>4500</v>
      </c>
      <c r="Q19" s="178">
        <v>3</v>
      </c>
      <c r="R19" s="203" t="s">
        <v>123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8">
        <v>0</v>
      </c>
      <c r="AA19" s="178">
        <v>58</v>
      </c>
      <c r="AB19" s="178">
        <v>2</v>
      </c>
      <c r="AC19" s="178">
        <v>576</v>
      </c>
      <c r="AD19" s="178">
        <v>102</v>
      </c>
      <c r="AE19" s="178">
        <v>126</v>
      </c>
      <c r="AF19" s="178">
        <v>20</v>
      </c>
    </row>
    <row r="20" spans="1:32" s="20" customFormat="1" ht="24" customHeight="1">
      <c r="A20" s="204" t="s">
        <v>124</v>
      </c>
      <c r="B20" s="178">
        <v>0</v>
      </c>
      <c r="C20" s="178"/>
      <c r="D20" s="178">
        <v>0</v>
      </c>
      <c r="E20" s="178">
        <v>0</v>
      </c>
      <c r="F20" s="178">
        <v>0</v>
      </c>
      <c r="G20" s="178">
        <v>0</v>
      </c>
      <c r="H20" s="178">
        <v>10</v>
      </c>
      <c r="I20" s="178">
        <v>1</v>
      </c>
      <c r="J20" s="178">
        <v>35</v>
      </c>
      <c r="K20" s="178">
        <v>11</v>
      </c>
      <c r="L20" s="178">
        <v>0</v>
      </c>
      <c r="M20" s="178">
        <v>0</v>
      </c>
      <c r="N20" s="178">
        <v>0</v>
      </c>
      <c r="O20" s="178">
        <v>0</v>
      </c>
      <c r="P20" s="176">
        <v>9105</v>
      </c>
      <c r="Q20" s="178">
        <v>6</v>
      </c>
      <c r="R20" s="204" t="s">
        <v>124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11</v>
      </c>
      <c r="AB20" s="178">
        <v>1</v>
      </c>
      <c r="AC20" s="178">
        <v>362</v>
      </c>
      <c r="AD20" s="178">
        <v>88</v>
      </c>
      <c r="AE20" s="178">
        <v>20</v>
      </c>
      <c r="AF20" s="178">
        <v>4</v>
      </c>
    </row>
    <row r="21" spans="1:32" s="20" customFormat="1" ht="24" customHeight="1">
      <c r="A21" s="205" t="s">
        <v>125</v>
      </c>
      <c r="B21" s="178">
        <v>0</v>
      </c>
      <c r="C21" s="178"/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126</v>
      </c>
      <c r="K21" s="178">
        <v>32</v>
      </c>
      <c r="L21" s="178">
        <v>9</v>
      </c>
      <c r="M21" s="178">
        <v>3</v>
      </c>
      <c r="N21" s="176">
        <v>24551</v>
      </c>
      <c r="O21" s="178">
        <v>6</v>
      </c>
      <c r="P21" s="176">
        <v>5640</v>
      </c>
      <c r="Q21" s="178">
        <v>2</v>
      </c>
      <c r="R21" s="205" t="s">
        <v>125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30</v>
      </c>
      <c r="AB21" s="178">
        <v>1</v>
      </c>
      <c r="AC21" s="178">
        <v>350</v>
      </c>
      <c r="AD21" s="178">
        <v>93</v>
      </c>
      <c r="AE21" s="178">
        <v>0</v>
      </c>
      <c r="AF21" s="178">
        <v>0</v>
      </c>
    </row>
    <row r="22" spans="1:32" s="20" customFormat="1" ht="24" customHeight="1">
      <c r="A22" s="203" t="s">
        <v>126</v>
      </c>
      <c r="B22" s="178">
        <v>0</v>
      </c>
      <c r="C22" s="178"/>
      <c r="D22" s="178">
        <v>0</v>
      </c>
      <c r="E22" s="178">
        <v>0</v>
      </c>
      <c r="F22" s="178">
        <v>0</v>
      </c>
      <c r="G22" s="178">
        <v>0</v>
      </c>
      <c r="H22" s="178">
        <v>1</v>
      </c>
      <c r="I22" s="178">
        <v>1</v>
      </c>
      <c r="J22" s="178">
        <v>5</v>
      </c>
      <c r="K22" s="178">
        <v>3</v>
      </c>
      <c r="L22" s="178">
        <v>1</v>
      </c>
      <c r="M22" s="178">
        <v>1</v>
      </c>
      <c r="N22" s="178">
        <v>0</v>
      </c>
      <c r="O22" s="178">
        <v>0</v>
      </c>
      <c r="P22" s="178">
        <v>0</v>
      </c>
      <c r="Q22" s="178">
        <v>0</v>
      </c>
      <c r="R22" s="203" t="s">
        <v>126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577</v>
      </c>
      <c r="AD22" s="178">
        <v>106</v>
      </c>
      <c r="AE22" s="178">
        <v>19</v>
      </c>
      <c r="AF22" s="178">
        <v>9</v>
      </c>
    </row>
    <row r="23" spans="1:32" s="20" customFormat="1" ht="24" customHeight="1">
      <c r="A23" s="205"/>
      <c r="B23" s="206"/>
      <c r="C23" s="206"/>
      <c r="D23" s="206"/>
      <c r="E23" s="206"/>
      <c r="F23" s="206"/>
      <c r="G23" s="206"/>
      <c r="H23" s="206"/>
      <c r="I23" s="206"/>
      <c r="J23" s="207"/>
      <c r="K23" s="206"/>
      <c r="L23" s="206"/>
      <c r="M23" s="206"/>
      <c r="N23" s="207"/>
      <c r="O23" s="206"/>
      <c r="P23" s="207"/>
      <c r="Q23" s="206"/>
      <c r="R23" s="205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7"/>
      <c r="AD23" s="207"/>
      <c r="AE23" s="207"/>
      <c r="AF23" s="206"/>
    </row>
    <row r="24" spans="1:34" s="29" customFormat="1" ht="24" customHeight="1">
      <c r="A24" s="31" t="s">
        <v>20</v>
      </c>
      <c r="B24" s="208">
        <f>SUM(B7:B23)</f>
        <v>20</v>
      </c>
      <c r="C24" s="208">
        <f aca="true" t="shared" si="0" ref="C24:Q24">SUM(C7:C23)</f>
        <v>1</v>
      </c>
      <c r="D24" s="208">
        <f t="shared" si="0"/>
        <v>2</v>
      </c>
      <c r="E24" s="208">
        <f t="shared" si="0"/>
        <v>1</v>
      </c>
      <c r="F24" s="208">
        <f t="shared" si="0"/>
        <v>4</v>
      </c>
      <c r="G24" s="208">
        <f t="shared" si="0"/>
        <v>3</v>
      </c>
      <c r="H24" s="208">
        <f t="shared" si="0"/>
        <v>96</v>
      </c>
      <c r="I24" s="208">
        <f t="shared" si="0"/>
        <v>19</v>
      </c>
      <c r="J24" s="208">
        <f t="shared" si="0"/>
        <v>1315</v>
      </c>
      <c r="K24" s="208">
        <f t="shared" si="0"/>
        <v>349</v>
      </c>
      <c r="L24" s="208">
        <f t="shared" si="0"/>
        <v>175</v>
      </c>
      <c r="M24" s="208">
        <f t="shared" si="0"/>
        <v>53</v>
      </c>
      <c r="N24" s="208">
        <f t="shared" si="0"/>
        <v>41409</v>
      </c>
      <c r="O24" s="208">
        <f t="shared" si="0"/>
        <v>20</v>
      </c>
      <c r="P24" s="208">
        <f t="shared" si="0"/>
        <v>80072</v>
      </c>
      <c r="Q24" s="208">
        <f t="shared" si="0"/>
        <v>44</v>
      </c>
      <c r="R24" s="31"/>
      <c r="S24" s="208">
        <f>SUM(S7:S23)</f>
        <v>59</v>
      </c>
      <c r="T24" s="208">
        <f aca="true" t="shared" si="1" ref="T24:AF24">SUM(T7:T23)</f>
        <v>4</v>
      </c>
      <c r="U24" s="208">
        <f t="shared" si="1"/>
        <v>0</v>
      </c>
      <c r="V24" s="208">
        <f t="shared" si="1"/>
        <v>0</v>
      </c>
      <c r="W24" s="208">
        <f t="shared" si="1"/>
        <v>0</v>
      </c>
      <c r="X24" s="208">
        <f t="shared" si="1"/>
        <v>0</v>
      </c>
      <c r="Y24" s="208">
        <f t="shared" si="1"/>
        <v>1</v>
      </c>
      <c r="Z24" s="208">
        <f t="shared" si="1"/>
        <v>1</v>
      </c>
      <c r="AA24" s="208">
        <f t="shared" si="1"/>
        <v>214</v>
      </c>
      <c r="AB24" s="208">
        <f t="shared" si="1"/>
        <v>24</v>
      </c>
      <c r="AC24" s="208">
        <f t="shared" si="1"/>
        <v>24983</v>
      </c>
      <c r="AD24" s="208">
        <f t="shared" si="1"/>
        <v>3709</v>
      </c>
      <c r="AE24" s="208">
        <f t="shared" si="1"/>
        <v>2378</v>
      </c>
      <c r="AF24" s="208">
        <f t="shared" si="1"/>
        <v>618</v>
      </c>
      <c r="AG24" s="211"/>
      <c r="AH24" s="20"/>
    </row>
    <row r="25" spans="2:34" s="38" customFormat="1" ht="23.25">
      <c r="B25" s="64"/>
      <c r="C25" s="64"/>
      <c r="D25" s="64"/>
      <c r="E25" s="64"/>
      <c r="F25" s="64"/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0"/>
      <c r="AH25" s="60"/>
    </row>
  </sheetData>
  <sheetProtection/>
  <mergeCells count="22">
    <mergeCell ref="S3:AF3"/>
    <mergeCell ref="R3:R6"/>
    <mergeCell ref="AE4:AF4"/>
    <mergeCell ref="B3:Q3"/>
    <mergeCell ref="S4:T4"/>
    <mergeCell ref="U4:V4"/>
    <mergeCell ref="A1:Q1"/>
    <mergeCell ref="A2:Q2"/>
    <mergeCell ref="R1:AF1"/>
    <mergeCell ref="R2:AF2"/>
    <mergeCell ref="A3:A6"/>
    <mergeCell ref="D4:E4"/>
    <mergeCell ref="J4:K4"/>
    <mergeCell ref="L4:M4"/>
    <mergeCell ref="N4:O4"/>
    <mergeCell ref="P4:Q4"/>
    <mergeCell ref="F4:G4"/>
    <mergeCell ref="H4:I4"/>
    <mergeCell ref="W4:X4"/>
    <mergeCell ref="AC4:AD4"/>
    <mergeCell ref="Y4:Z4"/>
    <mergeCell ref="AA4:AB4"/>
  </mergeCells>
  <printOptions/>
  <pageMargins left="0.2755905511811024" right="0.1968503937007874" top="0.85" bottom="0.1968503937007874" header="0.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Q25"/>
  <sheetViews>
    <sheetView showZeros="0" zoomScalePageLayoutView="0" workbookViewId="0" topLeftCell="A1">
      <selection activeCell="M11" sqref="M11:M15"/>
    </sheetView>
  </sheetViews>
  <sheetFormatPr defaultColWidth="9.140625" defaultRowHeight="12.75"/>
  <cols>
    <col min="1" max="1" width="16.7109375" style="5" customWidth="1"/>
    <col min="2" max="2" width="10.57421875" style="5" bestFit="1" customWidth="1"/>
    <col min="3" max="3" width="7.8515625" style="5" bestFit="1" customWidth="1"/>
    <col min="4" max="4" width="10.421875" style="5" bestFit="1" customWidth="1"/>
    <col min="5" max="5" width="10.00390625" style="5" bestFit="1" customWidth="1"/>
    <col min="6" max="6" width="9.28125" style="5" bestFit="1" customWidth="1"/>
    <col min="7" max="7" width="10.57421875" style="5" customWidth="1"/>
    <col min="8" max="8" width="8.8515625" style="5" customWidth="1"/>
    <col min="9" max="9" width="11.00390625" style="5" bestFit="1" customWidth="1"/>
    <col min="10" max="10" width="10.140625" style="5" bestFit="1" customWidth="1"/>
    <col min="11" max="11" width="7.140625" style="5" customWidth="1"/>
    <col min="12" max="12" width="8.57421875" style="5" customWidth="1"/>
    <col min="13" max="13" width="9.57421875" style="5" bestFit="1" customWidth="1"/>
    <col min="14" max="14" width="10.57421875" style="5" bestFit="1" customWidth="1"/>
    <col min="15" max="15" width="6.421875" style="5" bestFit="1" customWidth="1"/>
    <col min="16" max="16" width="6.57421875" style="5" bestFit="1" customWidth="1"/>
    <col min="17" max="16384" width="9.140625" style="5" customWidth="1"/>
  </cols>
  <sheetData>
    <row r="1" spans="1:16" s="4" customFormat="1" ht="23.25">
      <c r="A1" s="266" t="s">
        <v>133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s="4" customFormat="1" ht="23.25">
      <c r="A2" s="267" t="s">
        <v>109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s="75" customFormat="1" ht="23.25" customHeight="1">
      <c r="A3" s="69"/>
      <c r="B3" s="70" t="s">
        <v>91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2"/>
      <c r="N3" s="73" t="s">
        <v>92</v>
      </c>
      <c r="O3" s="74" t="s">
        <v>93</v>
      </c>
      <c r="P3" s="72"/>
    </row>
    <row r="4" spans="1:16" s="78" customFormat="1" ht="23.25" customHeight="1">
      <c r="A4" s="76" t="s">
        <v>108</v>
      </c>
      <c r="B4" s="73" t="s">
        <v>94</v>
      </c>
      <c r="C4" s="73" t="s">
        <v>95</v>
      </c>
      <c r="D4" s="84" t="s">
        <v>96</v>
      </c>
      <c r="E4" s="77" t="s">
        <v>97</v>
      </c>
      <c r="F4" s="73" t="s">
        <v>98</v>
      </c>
      <c r="G4" s="83" t="s">
        <v>99</v>
      </c>
      <c r="H4" s="84" t="s">
        <v>100</v>
      </c>
      <c r="I4" s="77" t="s">
        <v>101</v>
      </c>
      <c r="J4" s="84" t="s">
        <v>102</v>
      </c>
      <c r="K4" s="73" t="s">
        <v>103</v>
      </c>
      <c r="L4" s="84" t="s">
        <v>104</v>
      </c>
      <c r="M4" s="77" t="s">
        <v>105</v>
      </c>
      <c r="N4" s="76" t="s">
        <v>94</v>
      </c>
      <c r="O4" s="77" t="s">
        <v>106</v>
      </c>
      <c r="P4" s="73" t="s">
        <v>107</v>
      </c>
    </row>
    <row r="5" spans="1:16" s="78" customFormat="1" ht="23.25" customHeight="1">
      <c r="A5" s="79"/>
      <c r="B5" s="79" t="s">
        <v>84</v>
      </c>
      <c r="C5" s="79" t="s">
        <v>84</v>
      </c>
      <c r="D5" s="79" t="s">
        <v>84</v>
      </c>
      <c r="E5" s="80" t="s">
        <v>84</v>
      </c>
      <c r="F5" s="79" t="s">
        <v>84</v>
      </c>
      <c r="G5" s="80" t="s">
        <v>84</v>
      </c>
      <c r="H5" s="79" t="s">
        <v>84</v>
      </c>
      <c r="I5" s="80" t="s">
        <v>84</v>
      </c>
      <c r="J5" s="79" t="s">
        <v>84</v>
      </c>
      <c r="K5" s="79" t="s">
        <v>84</v>
      </c>
      <c r="L5" s="79" t="s">
        <v>84</v>
      </c>
      <c r="M5" s="80" t="s">
        <v>84</v>
      </c>
      <c r="N5" s="79" t="s">
        <v>84</v>
      </c>
      <c r="O5" s="80" t="s">
        <v>84</v>
      </c>
      <c r="P5" s="79" t="s">
        <v>84</v>
      </c>
    </row>
    <row r="6" spans="1:16" s="33" customFormat="1" ht="23.25" customHeight="1">
      <c r="A6" s="27" t="s">
        <v>111</v>
      </c>
      <c r="B6" s="97">
        <v>2</v>
      </c>
      <c r="C6" s="97">
        <v>3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>
        <v>39</v>
      </c>
      <c r="O6" s="97"/>
      <c r="P6" s="97"/>
    </row>
    <row r="7" spans="1:16" s="33" customFormat="1" ht="23.25" customHeight="1">
      <c r="A7" s="30" t="s">
        <v>112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>
        <v>6</v>
      </c>
      <c r="O7" s="98"/>
      <c r="P7" s="98"/>
    </row>
    <row r="8" spans="1:17" s="33" customFormat="1" ht="23.25" customHeight="1">
      <c r="A8" s="105" t="s">
        <v>113</v>
      </c>
      <c r="B8" s="98">
        <v>1</v>
      </c>
      <c r="C8" s="98">
        <v>2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>
        <v>16</v>
      </c>
      <c r="O8" s="98">
        <v>3</v>
      </c>
      <c r="P8" s="98">
        <v>6</v>
      </c>
      <c r="Q8" s="33" t="s">
        <v>135</v>
      </c>
    </row>
    <row r="9" spans="1:16" s="33" customFormat="1" ht="23.25" customHeight="1">
      <c r="A9" s="30" t="s">
        <v>114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>
        <v>14</v>
      </c>
      <c r="O9" s="98"/>
      <c r="P9" s="98"/>
    </row>
    <row r="10" spans="1:16" s="33" customFormat="1" ht="23.25" customHeight="1">
      <c r="A10" s="30" t="s">
        <v>115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>
        <v>20</v>
      </c>
      <c r="O10" s="98"/>
      <c r="P10" s="98"/>
    </row>
    <row r="11" spans="1:17" s="33" customFormat="1" ht="23.25" customHeight="1">
      <c r="A11" s="105" t="s">
        <v>116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29"/>
      <c r="N11" s="98">
        <v>5</v>
      </c>
      <c r="O11" s="98"/>
      <c r="P11" s="98"/>
      <c r="Q11" s="33" t="s">
        <v>135</v>
      </c>
    </row>
    <row r="12" spans="1:16" s="81" customFormat="1" ht="23.25" customHeight="1">
      <c r="A12" s="30" t="s">
        <v>117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>
        <v>22</v>
      </c>
      <c r="O12" s="101"/>
      <c r="P12" s="101"/>
    </row>
    <row r="13" spans="1:16" s="33" customFormat="1" ht="23.25" customHeight="1">
      <c r="A13" s="30" t="s">
        <v>118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>
        <v>10</v>
      </c>
      <c r="O13" s="98"/>
      <c r="P13" s="98"/>
    </row>
    <row r="14" spans="1:17" s="33" customFormat="1" ht="23.25" customHeight="1">
      <c r="A14" s="105" t="s">
        <v>119</v>
      </c>
      <c r="B14" s="98">
        <v>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29"/>
      <c r="N14" s="98">
        <v>24</v>
      </c>
      <c r="O14" s="98">
        <v>1</v>
      </c>
      <c r="P14" s="98">
        <v>16</v>
      </c>
      <c r="Q14" s="33" t="s">
        <v>135</v>
      </c>
    </row>
    <row r="15" spans="1:17" s="33" customFormat="1" ht="23.25" customHeight="1">
      <c r="A15" s="105" t="s">
        <v>120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129"/>
      <c r="N15" s="98">
        <v>26</v>
      </c>
      <c r="O15" s="98"/>
      <c r="P15" s="98"/>
      <c r="Q15" s="33" t="s">
        <v>135</v>
      </c>
    </row>
    <row r="16" spans="1:16" s="33" customFormat="1" ht="23.25" customHeight="1">
      <c r="A16" s="30" t="s">
        <v>121</v>
      </c>
      <c r="B16" s="98">
        <v>2</v>
      </c>
      <c r="C16" s="98">
        <v>6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>
        <v>152</v>
      </c>
      <c r="O16" s="98"/>
      <c r="P16" s="98"/>
    </row>
    <row r="17" spans="1:17" s="33" customFormat="1" ht="23.25" customHeight="1">
      <c r="A17" s="105" t="s">
        <v>122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>
        <v>7</v>
      </c>
      <c r="O17" s="98"/>
      <c r="P17" s="98"/>
      <c r="Q17" s="33" t="s">
        <v>135</v>
      </c>
    </row>
    <row r="18" spans="1:16" s="33" customFormat="1" ht="23.25" customHeight="1">
      <c r="A18" s="30" t="s">
        <v>123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>
        <v>9</v>
      </c>
      <c r="O18" s="98"/>
      <c r="P18" s="98">
        <v>12</v>
      </c>
    </row>
    <row r="19" spans="1:16" s="33" customFormat="1" ht="23.25" customHeight="1">
      <c r="A19" s="30" t="s">
        <v>124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>
        <v>4</v>
      </c>
      <c r="O19" s="98"/>
      <c r="P19" s="98"/>
    </row>
    <row r="20" spans="1:17" s="81" customFormat="1" ht="23.25" customHeight="1">
      <c r="A20" s="105" t="s">
        <v>125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>
        <v>12</v>
      </c>
      <c r="O20" s="101"/>
      <c r="P20" s="101">
        <v>8</v>
      </c>
      <c r="Q20" s="81" t="s">
        <v>135</v>
      </c>
    </row>
    <row r="21" spans="1:16" s="33" customFormat="1" ht="23.25" customHeight="1">
      <c r="A21" s="30" t="s">
        <v>126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>
        <v>8</v>
      </c>
      <c r="O21" s="98"/>
      <c r="P21" s="98"/>
    </row>
    <row r="22" spans="1:16" s="33" customFormat="1" ht="23.25" customHeight="1">
      <c r="A22" s="8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s="75" customFormat="1" ht="23.25" customHeight="1">
      <c r="A23" s="31" t="s">
        <v>20</v>
      </c>
      <c r="B23" s="59">
        <f aca="true" t="shared" si="0" ref="B23:P23">SUM(B6:B22)</f>
        <v>6</v>
      </c>
      <c r="C23" s="59">
        <f t="shared" si="0"/>
        <v>11</v>
      </c>
      <c r="D23" s="59">
        <f t="shared" si="0"/>
        <v>0</v>
      </c>
      <c r="E23" s="59">
        <f t="shared" si="0"/>
        <v>0</v>
      </c>
      <c r="F23" s="59">
        <f t="shared" si="0"/>
        <v>0</v>
      </c>
      <c r="G23" s="59">
        <f t="shared" si="0"/>
        <v>0</v>
      </c>
      <c r="H23" s="59">
        <f t="shared" si="0"/>
        <v>0</v>
      </c>
      <c r="I23" s="59">
        <f t="shared" si="0"/>
        <v>0</v>
      </c>
      <c r="J23" s="59">
        <f t="shared" si="0"/>
        <v>0</v>
      </c>
      <c r="K23" s="59">
        <f t="shared" si="0"/>
        <v>0</v>
      </c>
      <c r="L23" s="59">
        <f t="shared" si="0"/>
        <v>0</v>
      </c>
      <c r="M23" s="59">
        <f t="shared" si="0"/>
        <v>0</v>
      </c>
      <c r="N23" s="59">
        <f t="shared" si="0"/>
        <v>374</v>
      </c>
      <c r="O23" s="59">
        <f t="shared" si="0"/>
        <v>4</v>
      </c>
      <c r="P23" s="59">
        <f t="shared" si="0"/>
        <v>42</v>
      </c>
    </row>
    <row r="24" spans="1:16" s="75" customFormat="1" ht="21.75">
      <c r="A24" s="32"/>
      <c r="N24" s="131" t="s">
        <v>138</v>
      </c>
      <c r="O24" s="130" t="s">
        <v>137</v>
      </c>
      <c r="P24" s="130"/>
    </row>
    <row r="25" spans="2:3" s="75" customFormat="1" ht="21.75">
      <c r="B25" s="130" t="s">
        <v>136</v>
      </c>
      <c r="C25" s="130"/>
    </row>
    <row r="26" s="75" customFormat="1" ht="21.75"/>
    <row r="27" s="75" customFormat="1" ht="21.75"/>
    <row r="28" s="75" customFormat="1" ht="21.75"/>
    <row r="29" s="75" customFormat="1" ht="21.75"/>
    <row r="30" s="75" customFormat="1" ht="21.75"/>
    <row r="31" s="75" customFormat="1" ht="21.75"/>
    <row r="32" s="75" customFormat="1" ht="21.75"/>
    <row r="33" s="75" customFormat="1" ht="21.75"/>
    <row r="34" s="75" customFormat="1" ht="21.75"/>
    <row r="35" s="75" customFormat="1" ht="21.75"/>
    <row r="36" s="75" customFormat="1" ht="21.75"/>
    <row r="37" s="75" customFormat="1" ht="21.75"/>
    <row r="38" s="75" customFormat="1" ht="21.75"/>
    <row r="39" s="75" customFormat="1" ht="21.75"/>
    <row r="40" s="75" customFormat="1" ht="21.75"/>
    <row r="41" s="75" customFormat="1" ht="21.75"/>
    <row r="42" s="75" customFormat="1" ht="21.75"/>
    <row r="43" s="75" customFormat="1" ht="21.75"/>
    <row r="44" s="75" customFormat="1" ht="21.75"/>
    <row r="45" s="75" customFormat="1" ht="21.75"/>
    <row r="46" s="75" customFormat="1" ht="21.75"/>
    <row r="47" s="75" customFormat="1" ht="21.75"/>
    <row r="48" s="75" customFormat="1" ht="21.75"/>
    <row r="49" s="75" customFormat="1" ht="21.75"/>
    <row r="50" s="75" customFormat="1" ht="21.75"/>
    <row r="51" s="75" customFormat="1" ht="21.75"/>
    <row r="52" s="75" customFormat="1" ht="21.75"/>
    <row r="53" s="75" customFormat="1" ht="21.75"/>
    <row r="54" s="75" customFormat="1" ht="21.75"/>
    <row r="55" s="75" customFormat="1" ht="21.75"/>
    <row r="56" s="75" customFormat="1" ht="21.75"/>
    <row r="57" s="75" customFormat="1" ht="21.75"/>
    <row r="58" s="75" customFormat="1" ht="21.75"/>
    <row r="59" s="75" customFormat="1" ht="21.75"/>
    <row r="60" s="75" customFormat="1" ht="21.75"/>
    <row r="61" s="75" customFormat="1" ht="21.75"/>
    <row r="62" s="75" customFormat="1" ht="21.75"/>
    <row r="63" s="75" customFormat="1" ht="21.75"/>
    <row r="64" s="75" customFormat="1" ht="21.75"/>
    <row r="65" s="75" customFormat="1" ht="21.75"/>
    <row r="66" s="75" customFormat="1" ht="21.75"/>
    <row r="67" s="75" customFormat="1" ht="21.75"/>
    <row r="68" s="75" customFormat="1" ht="21.75"/>
    <row r="69" s="75" customFormat="1" ht="21.75"/>
    <row r="70" s="75" customFormat="1" ht="21.75"/>
  </sheetData>
  <sheetProtection/>
  <mergeCells count="2">
    <mergeCell ref="A1:P1"/>
    <mergeCell ref="A2:P2"/>
  </mergeCells>
  <printOptions/>
  <pageMargins left="0.48" right="0.2" top="0.78" bottom="0.38" header="0.3937007874015748" footer="0.2362204724409449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Q22"/>
  <sheetViews>
    <sheetView showZeros="0" tabSelected="1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11.57421875" style="5" customWidth="1"/>
    <col min="2" max="2" width="9.140625" style="5" bestFit="1" customWidth="1"/>
    <col min="3" max="3" width="8.28125" style="5" customWidth="1"/>
    <col min="4" max="4" width="7.8515625" style="5" bestFit="1" customWidth="1"/>
    <col min="5" max="5" width="12.00390625" style="5" bestFit="1" customWidth="1"/>
    <col min="6" max="6" width="11.28125" style="5" bestFit="1" customWidth="1"/>
    <col min="7" max="7" width="11.7109375" style="5" bestFit="1" customWidth="1"/>
    <col min="8" max="8" width="11.28125" style="5" bestFit="1" customWidth="1"/>
    <col min="9" max="10" width="11.00390625" style="5" bestFit="1" customWidth="1"/>
    <col min="11" max="11" width="10.421875" style="5" bestFit="1" customWidth="1"/>
    <col min="12" max="12" width="9.140625" style="5" bestFit="1" customWidth="1"/>
    <col min="13" max="13" width="7.8515625" style="5" bestFit="1" customWidth="1"/>
    <col min="14" max="14" width="6.421875" style="5" bestFit="1" customWidth="1"/>
    <col min="15" max="15" width="6.8515625" style="5" bestFit="1" customWidth="1"/>
    <col min="16" max="16" width="5.57421875" style="5" bestFit="1" customWidth="1"/>
    <col min="17" max="17" width="7.8515625" style="5" bestFit="1" customWidth="1"/>
    <col min="18" max="16384" width="9.140625" style="5" customWidth="1"/>
  </cols>
  <sheetData>
    <row r="1" spans="1:17" s="4" customFormat="1" ht="24" customHeight="1">
      <c r="A1" s="266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s="4" customFormat="1" ht="24" customHeight="1">
      <c r="A2" s="267" t="s">
        <v>110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s="75" customFormat="1" ht="24" customHeight="1">
      <c r="A3" s="69"/>
      <c r="B3" s="74" t="s">
        <v>73</v>
      </c>
      <c r="C3" s="71"/>
      <c r="D3" s="71"/>
      <c r="E3" s="72"/>
      <c r="F3" s="69" t="s">
        <v>74</v>
      </c>
      <c r="G3" s="85" t="s">
        <v>75</v>
      </c>
      <c r="H3" s="73" t="s">
        <v>75</v>
      </c>
      <c r="I3" s="77" t="s">
        <v>76</v>
      </c>
      <c r="J3" s="268" t="s">
        <v>77</v>
      </c>
      <c r="K3" s="269"/>
      <c r="L3" s="95" t="s">
        <v>78</v>
      </c>
      <c r="M3" s="72"/>
      <c r="N3" s="74" t="s">
        <v>79</v>
      </c>
      <c r="O3" s="71"/>
      <c r="P3" s="71"/>
      <c r="Q3" s="72"/>
    </row>
    <row r="4" spans="1:17" s="78" customFormat="1" ht="24" customHeight="1">
      <c r="A4" s="76" t="s">
        <v>108</v>
      </c>
      <c r="B4" s="85" t="s">
        <v>80</v>
      </c>
      <c r="C4" s="73" t="s">
        <v>81</v>
      </c>
      <c r="D4" s="77" t="s">
        <v>82</v>
      </c>
      <c r="E4" s="73" t="s">
        <v>83</v>
      </c>
      <c r="F4" s="76" t="s">
        <v>84</v>
      </c>
      <c r="G4" s="86" t="s">
        <v>85</v>
      </c>
      <c r="H4" s="93" t="s">
        <v>86</v>
      </c>
      <c r="I4" s="87" t="s">
        <v>84</v>
      </c>
      <c r="J4" s="73" t="s">
        <v>87</v>
      </c>
      <c r="K4" s="94" t="s">
        <v>88</v>
      </c>
      <c r="L4" s="73" t="s">
        <v>80</v>
      </c>
      <c r="M4" s="87" t="s">
        <v>82</v>
      </c>
      <c r="N4" s="73" t="s">
        <v>28</v>
      </c>
      <c r="O4" s="87" t="s">
        <v>71</v>
      </c>
      <c r="P4" s="73" t="s">
        <v>72</v>
      </c>
      <c r="Q4" s="88" t="s">
        <v>82</v>
      </c>
    </row>
    <row r="5" spans="1:17" s="78" customFormat="1" ht="24" customHeight="1">
      <c r="A5" s="79"/>
      <c r="B5" s="89" t="s">
        <v>89</v>
      </c>
      <c r="C5" s="79"/>
      <c r="D5" s="80"/>
      <c r="E5" s="79" t="s">
        <v>90</v>
      </c>
      <c r="F5" s="79"/>
      <c r="G5" s="89" t="s">
        <v>84</v>
      </c>
      <c r="H5" s="79" t="s">
        <v>84</v>
      </c>
      <c r="I5" s="80"/>
      <c r="J5" s="79"/>
      <c r="K5" s="80"/>
      <c r="L5" s="79"/>
      <c r="M5" s="80"/>
      <c r="N5" s="79"/>
      <c r="O5" s="80"/>
      <c r="P5" s="79"/>
      <c r="Q5" s="90"/>
    </row>
    <row r="6" spans="1:17" s="33" customFormat="1" ht="24" customHeight="1">
      <c r="A6" s="27" t="s">
        <v>111</v>
      </c>
      <c r="B6" s="97">
        <v>1</v>
      </c>
      <c r="C6" s="97"/>
      <c r="D6" s="97"/>
      <c r="E6" s="97"/>
      <c r="F6" s="97"/>
      <c r="G6" s="97"/>
      <c r="H6" s="97"/>
      <c r="I6" s="97"/>
      <c r="J6" s="97">
        <v>2</v>
      </c>
      <c r="K6" s="97"/>
      <c r="L6" s="97"/>
      <c r="M6" s="97"/>
      <c r="N6" s="97"/>
      <c r="O6" s="97"/>
      <c r="P6" s="97"/>
      <c r="Q6" s="97"/>
    </row>
    <row r="7" spans="1:17" s="33" customFormat="1" ht="24" customHeight="1">
      <c r="A7" s="30" t="s">
        <v>112</v>
      </c>
      <c r="B7" s="98"/>
      <c r="C7" s="98"/>
      <c r="D7" s="98"/>
      <c r="E7" s="98"/>
      <c r="F7" s="98"/>
      <c r="G7" s="98"/>
      <c r="H7" s="98"/>
      <c r="I7" s="98"/>
      <c r="J7" s="98">
        <v>1</v>
      </c>
      <c r="K7" s="98"/>
      <c r="L7" s="98"/>
      <c r="M7" s="98"/>
      <c r="N7" s="98"/>
      <c r="O7" s="98"/>
      <c r="P7" s="98"/>
      <c r="Q7" s="98"/>
    </row>
    <row r="8" spans="1:17" s="33" customFormat="1" ht="24" customHeight="1">
      <c r="A8" s="30" t="s">
        <v>113</v>
      </c>
      <c r="B8" s="129"/>
      <c r="C8" s="129"/>
      <c r="D8" s="129"/>
      <c r="E8" s="98"/>
      <c r="F8" s="98"/>
      <c r="G8" s="98"/>
      <c r="H8" s="98"/>
      <c r="I8" s="98"/>
      <c r="J8" s="99">
        <v>1</v>
      </c>
      <c r="K8" s="99">
        <v>1</v>
      </c>
      <c r="L8" s="98"/>
      <c r="M8" s="98"/>
      <c r="N8" s="98"/>
      <c r="O8" s="98"/>
      <c r="P8" s="98"/>
      <c r="Q8" s="98"/>
    </row>
    <row r="9" spans="1:17" s="33" customFormat="1" ht="24" customHeight="1">
      <c r="A9" s="30" t="s">
        <v>114</v>
      </c>
      <c r="B9" s="98"/>
      <c r="C9" s="98">
        <v>1</v>
      </c>
      <c r="D9" s="98"/>
      <c r="E9" s="98"/>
      <c r="F9" s="98"/>
      <c r="G9" s="98"/>
      <c r="H9" s="98"/>
      <c r="I9" s="98"/>
      <c r="J9" s="98">
        <v>2</v>
      </c>
      <c r="K9" s="98">
        <v>1</v>
      </c>
      <c r="L9" s="98"/>
      <c r="M9" s="98"/>
      <c r="N9" s="98"/>
      <c r="O9" s="98"/>
      <c r="P9" s="98"/>
      <c r="Q9" s="98"/>
    </row>
    <row r="10" spans="1:17" s="75" customFormat="1" ht="24" customHeight="1">
      <c r="A10" s="30" t="s">
        <v>115</v>
      </c>
      <c r="B10" s="98"/>
      <c r="C10" s="104"/>
      <c r="D10" s="98"/>
      <c r="E10" s="98"/>
      <c r="F10" s="98"/>
      <c r="G10" s="98"/>
      <c r="H10" s="98"/>
      <c r="I10" s="98"/>
      <c r="J10" s="98">
        <v>2</v>
      </c>
      <c r="K10" s="98">
        <v>1</v>
      </c>
      <c r="L10" s="98">
        <v>1</v>
      </c>
      <c r="M10" s="98"/>
      <c r="N10" s="98"/>
      <c r="O10" s="98"/>
      <c r="P10" s="98"/>
      <c r="Q10" s="98"/>
    </row>
    <row r="11" spans="1:17" s="75" customFormat="1" ht="24" customHeight="1">
      <c r="A11" s="30" t="s">
        <v>116</v>
      </c>
      <c r="B11" s="98"/>
      <c r="C11" s="104"/>
      <c r="D11" s="98"/>
      <c r="E11" s="98"/>
      <c r="F11" s="98"/>
      <c r="G11" s="98"/>
      <c r="H11" s="98"/>
      <c r="I11" s="98"/>
      <c r="J11" s="98">
        <v>2</v>
      </c>
      <c r="K11" s="98">
        <v>1</v>
      </c>
      <c r="L11" s="98"/>
      <c r="M11" s="98"/>
      <c r="N11" s="98"/>
      <c r="O11" s="98"/>
      <c r="P11" s="98"/>
      <c r="Q11" s="98"/>
    </row>
    <row r="12" spans="1:17" s="75" customFormat="1" ht="24" customHeight="1">
      <c r="A12" s="30" t="s">
        <v>117</v>
      </c>
      <c r="B12" s="98"/>
      <c r="C12" s="104">
        <v>1</v>
      </c>
      <c r="D12" s="98"/>
      <c r="E12" s="98"/>
      <c r="F12" s="98"/>
      <c r="G12" s="98"/>
      <c r="H12" s="98"/>
      <c r="I12" s="98"/>
      <c r="J12" s="98">
        <v>1</v>
      </c>
      <c r="K12" s="98"/>
      <c r="L12" s="98"/>
      <c r="M12" s="98"/>
      <c r="N12" s="98"/>
      <c r="O12" s="98"/>
      <c r="P12" s="98"/>
      <c r="Q12" s="98"/>
    </row>
    <row r="13" spans="1:17" s="75" customFormat="1" ht="24" customHeight="1">
      <c r="A13" s="30" t="s">
        <v>118</v>
      </c>
      <c r="B13" s="98"/>
      <c r="C13" s="104"/>
      <c r="D13" s="98"/>
      <c r="E13" s="98"/>
      <c r="F13" s="98"/>
      <c r="G13" s="98"/>
      <c r="H13" s="98"/>
      <c r="I13" s="98"/>
      <c r="J13" s="98">
        <v>1</v>
      </c>
      <c r="K13" s="98"/>
      <c r="L13" s="98"/>
      <c r="M13" s="98"/>
      <c r="N13" s="98"/>
      <c r="O13" s="98"/>
      <c r="P13" s="98"/>
      <c r="Q13" s="98"/>
    </row>
    <row r="14" spans="1:17" s="33" customFormat="1" ht="24" customHeight="1">
      <c r="A14" s="36" t="s">
        <v>119</v>
      </c>
      <c r="B14" s="100"/>
      <c r="C14" s="100"/>
      <c r="D14" s="100"/>
      <c r="E14" s="100"/>
      <c r="F14" s="100"/>
      <c r="G14" s="100">
        <v>1</v>
      </c>
      <c r="H14" s="100"/>
      <c r="I14" s="100"/>
      <c r="J14" s="100">
        <v>1</v>
      </c>
      <c r="L14" s="100"/>
      <c r="M14" s="100"/>
      <c r="N14" s="100"/>
      <c r="O14" s="100"/>
      <c r="P14" s="100"/>
      <c r="Q14" s="100"/>
    </row>
    <row r="15" spans="1:17" s="75" customFormat="1" ht="24" customHeight="1">
      <c r="A15" s="30" t="s">
        <v>120</v>
      </c>
      <c r="B15" s="98">
        <v>1</v>
      </c>
      <c r="C15" s="98">
        <v>1</v>
      </c>
      <c r="D15" s="128"/>
      <c r="E15" s="98"/>
      <c r="F15" s="98"/>
      <c r="G15" s="98">
        <v>1</v>
      </c>
      <c r="H15" s="98"/>
      <c r="I15" s="98"/>
      <c r="J15" s="98"/>
      <c r="K15" s="33"/>
      <c r="L15" s="98"/>
      <c r="M15" s="98"/>
      <c r="N15" s="98"/>
      <c r="O15" s="98"/>
      <c r="P15" s="98"/>
      <c r="Q15" s="98"/>
    </row>
    <row r="16" spans="1:17" s="75" customFormat="1" ht="24" customHeight="1">
      <c r="A16" s="30" t="s">
        <v>121</v>
      </c>
      <c r="B16" s="98"/>
      <c r="C16" s="98">
        <v>4</v>
      </c>
      <c r="D16" s="98">
        <v>2</v>
      </c>
      <c r="E16" s="98"/>
      <c r="F16" s="98"/>
      <c r="G16" s="98"/>
      <c r="H16" s="98"/>
      <c r="I16" s="98"/>
      <c r="J16" s="98">
        <v>2</v>
      </c>
      <c r="K16" s="98"/>
      <c r="L16" s="98"/>
      <c r="M16" s="98"/>
      <c r="N16" s="98"/>
      <c r="O16" s="98"/>
      <c r="P16" s="98"/>
      <c r="Q16" s="98"/>
    </row>
    <row r="17" spans="1:17" s="75" customFormat="1" ht="24" customHeight="1">
      <c r="A17" s="30" t="s">
        <v>122</v>
      </c>
      <c r="B17" s="98"/>
      <c r="C17" s="98"/>
      <c r="D17" s="98"/>
      <c r="E17" s="98"/>
      <c r="F17" s="98"/>
      <c r="G17" s="98"/>
      <c r="H17" s="98"/>
      <c r="I17" s="98"/>
      <c r="J17" s="98">
        <v>1</v>
      </c>
      <c r="K17" s="98"/>
      <c r="L17" s="98"/>
      <c r="M17" s="98"/>
      <c r="N17" s="98"/>
      <c r="O17" s="98"/>
      <c r="P17" s="98"/>
      <c r="Q17" s="98"/>
    </row>
    <row r="18" spans="1:17" s="75" customFormat="1" ht="24" customHeight="1">
      <c r="A18" s="30" t="s">
        <v>123</v>
      </c>
      <c r="B18" s="98"/>
      <c r="C18" s="98">
        <v>1</v>
      </c>
      <c r="D18" s="98"/>
      <c r="E18" s="98"/>
      <c r="F18" s="98"/>
      <c r="G18" s="98"/>
      <c r="H18" s="98"/>
      <c r="I18" s="98"/>
      <c r="J18" s="98">
        <v>1</v>
      </c>
      <c r="K18" s="98"/>
      <c r="L18" s="98"/>
      <c r="M18" s="98"/>
      <c r="N18" s="98"/>
      <c r="O18" s="98"/>
      <c r="P18" s="98"/>
      <c r="Q18" s="98"/>
    </row>
    <row r="19" spans="1:17" s="75" customFormat="1" ht="24" customHeight="1">
      <c r="A19" s="30" t="s">
        <v>124</v>
      </c>
      <c r="B19" s="98">
        <v>1</v>
      </c>
      <c r="C19" s="98"/>
      <c r="D19" s="98"/>
      <c r="E19" s="98"/>
      <c r="F19" s="98"/>
      <c r="G19" s="98"/>
      <c r="H19" s="98"/>
      <c r="I19" s="98"/>
      <c r="J19" s="98">
        <v>1</v>
      </c>
      <c r="K19" s="98"/>
      <c r="L19" s="98"/>
      <c r="M19" s="98"/>
      <c r="N19" s="98"/>
      <c r="O19" s="98"/>
      <c r="P19" s="98"/>
      <c r="Q19" s="98"/>
    </row>
    <row r="20" spans="1:17" s="75" customFormat="1" ht="24" customHeight="1">
      <c r="A20" s="30" t="s">
        <v>125</v>
      </c>
      <c r="B20" s="129"/>
      <c r="C20" s="129"/>
      <c r="D20" s="129"/>
      <c r="E20" s="98"/>
      <c r="F20" s="98"/>
      <c r="G20" s="98"/>
      <c r="H20" s="98"/>
      <c r="I20" s="98"/>
      <c r="J20" s="98">
        <v>1</v>
      </c>
      <c r="K20" s="98"/>
      <c r="L20" s="98"/>
      <c r="M20" s="98"/>
      <c r="N20" s="98"/>
      <c r="O20" s="98"/>
      <c r="P20" s="98"/>
      <c r="Q20" s="98"/>
    </row>
    <row r="21" spans="1:17" s="75" customFormat="1" ht="24" customHeight="1">
      <c r="A21" s="92" t="s">
        <v>126</v>
      </c>
      <c r="B21" s="103"/>
      <c r="C21" s="103"/>
      <c r="D21" s="103"/>
      <c r="E21" s="103"/>
      <c r="F21" s="103"/>
      <c r="G21" s="103"/>
      <c r="H21" s="103"/>
      <c r="I21" s="103"/>
      <c r="J21" s="103">
        <v>1</v>
      </c>
      <c r="K21" s="103"/>
      <c r="L21" s="103"/>
      <c r="M21" s="103"/>
      <c r="N21" s="103"/>
      <c r="O21" s="103"/>
      <c r="P21" s="103"/>
      <c r="Q21" s="103"/>
    </row>
    <row r="22" spans="1:17" s="91" customFormat="1" ht="24" customHeight="1">
      <c r="A22" s="31" t="s">
        <v>20</v>
      </c>
      <c r="B22" s="58">
        <f aca="true" t="shared" si="0" ref="B22:P22">SUM(B6:B21)</f>
        <v>3</v>
      </c>
      <c r="C22" s="58">
        <f t="shared" si="0"/>
        <v>8</v>
      </c>
      <c r="D22" s="58">
        <f t="shared" si="0"/>
        <v>2</v>
      </c>
      <c r="E22" s="58">
        <f t="shared" si="0"/>
        <v>0</v>
      </c>
      <c r="F22" s="58"/>
      <c r="G22" s="58">
        <f t="shared" si="0"/>
        <v>2</v>
      </c>
      <c r="H22" s="58"/>
      <c r="I22" s="58"/>
      <c r="J22" s="58">
        <f t="shared" si="0"/>
        <v>20</v>
      </c>
      <c r="K22" s="58">
        <f t="shared" si="0"/>
        <v>4</v>
      </c>
      <c r="L22" s="58">
        <f t="shared" si="0"/>
        <v>1</v>
      </c>
      <c r="M22" s="58">
        <f t="shared" si="0"/>
        <v>0</v>
      </c>
      <c r="N22" s="58"/>
      <c r="O22" s="58"/>
      <c r="P22" s="58">
        <f t="shared" si="0"/>
        <v>0</v>
      </c>
      <c r="Q22" s="58"/>
    </row>
    <row r="23" s="270" customFormat="1" ht="24" customHeight="1"/>
    <row r="24" s="270" customFormat="1" ht="24" customHeight="1"/>
    <row r="25" s="270" customFormat="1" ht="24" customHeight="1"/>
    <row r="26" s="270" customFormat="1" ht="24"/>
  </sheetData>
  <sheetProtection/>
  <mergeCells count="3">
    <mergeCell ref="A1:Q1"/>
    <mergeCell ref="A2:Q2"/>
    <mergeCell ref="J3:K3"/>
  </mergeCells>
  <printOptions/>
  <pageMargins left="0.2362204724409449" right="0.1968503937007874" top="0.69" bottom="0.17716535433070868" header="0.85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Lemel</cp:lastModifiedBy>
  <cp:lastPrinted>2012-03-22T02:43:49Z</cp:lastPrinted>
  <dcterms:created xsi:type="dcterms:W3CDTF">2007-02-20T11:39:56Z</dcterms:created>
  <dcterms:modified xsi:type="dcterms:W3CDTF">2012-03-22T02:43:50Z</dcterms:modified>
  <cp:category/>
  <cp:version/>
  <cp:contentType/>
  <cp:contentStatus/>
</cp:coreProperties>
</file>