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06" activeTab="7"/>
  </bookViews>
  <sheets>
    <sheet name="เกษตรกร" sheetId="1" r:id="rId1"/>
    <sheet name="โคนม" sheetId="2" r:id="rId2"/>
    <sheet name="โคเนื้อ" sheetId="3" r:id="rId3"/>
    <sheet name="กระบือสุกรแพะแกะ" sheetId="4" r:id="rId4"/>
    <sheet name="เป็ดไก่" sheetId="5" r:id="rId5"/>
    <sheet name="สัตว์อื่น" sheetId="6" r:id="rId6"/>
    <sheet name="ร้านอาหารสัตว์" sheetId="7" r:id="rId7"/>
    <sheet name="โรงฆ่าสัตว์" sheetId="8" r:id="rId8"/>
  </sheets>
  <definedNames>
    <definedName name="_xlnm.Print_Titles" localSheetId="6">'ร้านอาหารสัตว์'!$1:$5</definedName>
    <definedName name="_xlnm.Print_Titles" localSheetId="7">'โรงฆ่าสัตว์'!$1:$5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L10" authorId="0">
      <text>
        <r>
          <rPr>
            <b/>
            <sz val="8"/>
            <rFont val="Tahoma"/>
            <family val="0"/>
          </rPr>
          <t>ผลรวมผิด จะต้องเอาข้อมูลช่อง(H+I+J)</t>
        </r>
      </text>
    </comment>
    <comment ref="L13" authorId="0">
      <text>
        <r>
          <rPr>
            <b/>
            <sz val="8"/>
            <rFont val="Tahoma"/>
            <family val="0"/>
          </rPr>
          <t>ผลรวมผิด จะต้องเอาข้อมูลช่อง(H+I+J)</t>
        </r>
      </text>
    </comment>
    <comment ref="L16" authorId="0">
      <text>
        <r>
          <rPr>
            <b/>
            <sz val="8"/>
            <rFont val="Tahoma"/>
            <family val="0"/>
          </rPr>
          <t>ผลรวมผิด จะต้องเอาข้อมูลช่อง(H+I+J)</t>
        </r>
      </text>
    </comment>
    <comment ref="L23" authorId="0">
      <text>
        <r>
          <rPr>
            <b/>
            <sz val="8"/>
            <rFont val="Tahoma"/>
            <family val="0"/>
          </rPr>
          <t>ผลรวมผิด จะต้องเอาข้อมูลช่อง(H+I+J)</t>
        </r>
      </text>
    </comment>
    <comment ref="N12" authorId="0">
      <text>
        <r>
          <rPr>
            <b/>
            <sz val="8"/>
            <rFont val="Tahoma"/>
            <family val="2"/>
          </rPr>
          <t>ผลรวมผิด</t>
        </r>
      </text>
    </comment>
    <comment ref="N16" authorId="0">
      <text>
        <r>
          <rPr>
            <b/>
            <sz val="8"/>
            <rFont val="Tahoma"/>
            <family val="0"/>
          </rPr>
          <t>ผลรวมผิด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Used Only</author>
  </authors>
  <commentList>
    <comment ref="P7" authorId="0">
      <text>
        <r>
          <rPr>
            <b/>
            <sz val="8"/>
            <color indexed="10"/>
            <rFont val="Tahoma"/>
            <family val="2"/>
          </rPr>
          <t>ผลรวมถูกต้อง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<sst xmlns="http://schemas.openxmlformats.org/spreadsheetml/2006/main" count="629" uniqueCount="140">
  <si>
    <t>พื้นที่ปลูกหญ้า</t>
  </si>
  <si>
    <t>พี้นที่ทุ่งหญ้า</t>
  </si>
  <si>
    <t xml:space="preserve">ถือครอง 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</si>
  <si>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</si>
  <si>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</si>
  <si>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</si>
  <si>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</si>
  <si>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</si>
  <si>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</si>
  <si>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</si>
  <si>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พื้นที่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</si>
  <si>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</si>
  <si>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</si>
  <si>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</si>
  <si>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</si>
  <si>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</si>
  <si>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</si>
  <si>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</si>
  <si>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</si>
  <si>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</si>
  <si>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</si>
  <si>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</si>
  <si>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</si>
  <si>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</si>
  <si>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</si>
  <si>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</si>
  <si>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</si>
  <si>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</si>
  <si>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</si>
  <si>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</si>
  <si>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</si>
  <si>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</si>
  <si>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</si>
  <si>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</si>
  <si>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</si>
  <si>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</si>
  <si>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</si>
  <si>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</si>
  <si>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</si>
  <si>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</si>
  <si>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</si>
  <si>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</si>
  <si>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</si>
  <si>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</si>
  <si>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</si>
  <si>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</si>
  <si>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</si>
  <si>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</si>
  <si>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</si>
  <si>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</si>
  <si>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</si>
  <si>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</si>
  <si>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</si>
  <si>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</si>
  <si>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</si>
  <si>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</si>
  <si>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</si>
  <si>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</si>
  <si>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</si>
  <si>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</si>
  <si>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</si>
  <si>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</si>
  <si>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</si>
  <si>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</si>
  <si>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</si>
  <si>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</si>
  <si>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</si>
  <si>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</si>
  <si>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</si>
  <si>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</si>
  <si>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</si>
  <si>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</si>
  <si>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</si>
  <si>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</si>
  <si>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</si>
  <si>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</si>
  <si>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</si>
  <si>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</si>
  <si>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</si>
  <si>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</si>
  <si>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</si>
  <si>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</si>
  <si>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</si>
  <si>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</si>
  <si>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</si>
  <si>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</si>
  <si>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</si>
  <si>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</si>
  <si>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</si>
  <si>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</si>
  <si>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</si>
  <si>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</si>
  <si>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</si>
  <si>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</si>
  <si>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</si>
  <si>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</si>
  <si>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</si>
  <si>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</si>
  <si>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</si>
  <si>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</si>
  <si>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</si>
  <si>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</si>
  <si>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</si>
  <si>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</si>
  <si>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</si>
  <si>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</si>
  <si>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</si>
  <si>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</si>
  <si>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</si>
  <si>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</si>
  <si>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</si>
  <si>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</si>
  <si>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แบบรายงานจำนวนเกษตรกรผู้เลี้ยงสัตว์และจำนวนพื้นที่ ปี พ.ศ.2552 (แบบรายงานระดับจังหวัด 4/1)</t>
  </si>
  <si>
    <t>แบบรายงานจำนวนโคเนื้อ แยกเป็นจำนวนที่เลี้ยงและจำนวนเกษตรกร ปี พ.ศ. 2552  (แบบรายงานระดับจังหวัด 4/3)</t>
  </si>
  <si>
    <t>แบบรายงานจำนวนโคนม แยกเป็นจำนวนที่เลี้ยงและจำนวนเกษตรกร ปี พ.ศ. 2552  (แบบรายงานระดับจังหวัด 4/2)</t>
  </si>
  <si>
    <t>แบบรายงานจำนวนไก่ เป็ด แยกเป็นจำนวนที่เลี้ยงและเกษตรกร ปี พ.ศ. 2552  (แบบรายงานระดับอำเภอ 4/5)</t>
  </si>
  <si>
    <t>แบบรายงานจำนวนสัตว์เลี้ยงอื่น แยกเป็นจำนวนที่เลี้ยง และจำนวนเกษตรกร ปี พ.ศ. 2552 (แบบรายงานระดับจังหวัด 4/6)</t>
  </si>
  <si>
    <t>แบบรายงานจำนวนกระบือ สุกร แพะ แกะ แยกเป็นจำนวนที่เลี้ยงและจำนวนเกษตรกร ปี พ.ศ.2552  (แบบรายงานระดับจังหวัด 4/4)</t>
  </si>
  <si>
    <t>แบบรายงานจำนวนสถานที่ดำเนินกิจกรรมด้านปศุสัตว์  ปี พ.ศ. 2552 (แบบรายงานระดับจังหวัด 4/8)</t>
  </si>
  <si>
    <t>แบบรายงานจำนวนสถานที่ดำเนินกิจกรรมด้านอาหารสัตว์  ปี พ.ศ. 2552 (แบบรายงานระดับจังหวัด 4/7)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</si>
  <si>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</si>
  <si>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</si>
  <si>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</si>
  <si>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</si>
  <si>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</si>
  <si>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</si>
  <si>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</si>
  <si>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</si>
  <si>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</si>
  <si>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</si>
  <si>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</si>
  <si>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</si>
  <si>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</si>
  <si>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</si>
  <si>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</si>
  <si>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</si>
  <si>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</si>
  <si>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</si>
  <si>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 xml:space="preserve"> -</t>
  </si>
  <si>
    <t>ผลรวมทั้งหมดที่ถูกต้อง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</si>
</sst>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0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</numFmts>
  <fonts count="56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ordiaUPC"/>
      <family val="2"/>
    </font>
    <font>
      <sz val="16"/>
      <name val="CordiaUPC"/>
      <family val="2"/>
    </font>
    <font>
      <b/>
      <sz val="16"/>
      <color indexed="10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sz val="12"/>
      <name val="CordiaUPC"/>
      <family val="2"/>
    </font>
    <font>
      <sz val="10"/>
      <name val="CordiaUPC"/>
      <family val="2"/>
    </font>
    <font>
      <sz val="11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5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0" applyFont="1" applyAlignment="1">
      <alignment/>
    </xf>
    <xf numFmtId="191" fontId="7" fillId="0" borderId="10" xfId="38" applyNumberFormat="1" applyFont="1" applyFill="1" applyBorder="1" applyAlignment="1">
      <alignment horizontal="center"/>
    </xf>
    <xf numFmtId="191" fontId="7" fillId="0" borderId="11" xfId="38" applyNumberFormat="1" applyFont="1" applyFill="1" applyBorder="1" applyAlignment="1">
      <alignment horizontal="center"/>
    </xf>
    <xf numFmtId="191" fontId="7" fillId="0" borderId="12" xfId="38" applyNumberFormat="1" applyFont="1" applyFill="1" applyBorder="1" applyAlignment="1">
      <alignment horizontal="center"/>
    </xf>
    <xf numFmtId="191" fontId="7" fillId="0" borderId="13" xfId="38" applyNumberFormat="1" applyFont="1" applyBorder="1" applyAlignment="1">
      <alignment/>
    </xf>
    <xf numFmtId="43" fontId="7" fillId="0" borderId="0" xfId="0" applyNumberFormat="1" applyFont="1" applyAlignment="1">
      <alignment/>
    </xf>
    <xf numFmtId="193" fontId="6" fillId="0" borderId="0" xfId="38" applyNumberFormat="1" applyFont="1" applyAlignment="1">
      <alignment/>
    </xf>
    <xf numFmtId="193" fontId="7" fillId="0" borderId="0" xfId="38" applyNumberFormat="1" applyFont="1" applyAlignment="1">
      <alignment/>
    </xf>
    <xf numFmtId="43" fontId="6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91" fontId="7" fillId="0" borderId="11" xfId="38" applyNumberFormat="1" applyFont="1" applyFill="1" applyBorder="1" applyAlignment="1">
      <alignment/>
    </xf>
    <xf numFmtId="0" fontId="8" fillId="0" borderId="0" xfId="0" applyFont="1" applyAlignment="1">
      <alignment/>
    </xf>
    <xf numFmtId="191" fontId="7" fillId="0" borderId="0" xfId="38" applyNumberFormat="1" applyFont="1" applyFill="1" applyAlignment="1">
      <alignment/>
    </xf>
    <xf numFmtId="191" fontId="7" fillId="0" borderId="10" xfId="38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191" fontId="7" fillId="0" borderId="0" xfId="38" applyNumberFormat="1" applyFont="1" applyFill="1" applyAlignment="1">
      <alignment horizontal="left"/>
    </xf>
    <xf numFmtId="199" fontId="7" fillId="0" borderId="0" xfId="0" applyNumberFormat="1" applyFont="1" applyFill="1" applyAlignment="1">
      <alignment/>
    </xf>
    <xf numFmtId="199" fontId="7" fillId="0" borderId="0" xfId="38" applyNumberFormat="1" applyFont="1" applyFill="1" applyAlignment="1">
      <alignment/>
    </xf>
    <xf numFmtId="196" fontId="7" fillId="0" borderId="0" xfId="38" applyNumberFormat="1" applyFont="1" applyFill="1" applyAlignment="1">
      <alignment/>
    </xf>
    <xf numFmtId="191" fontId="9" fillId="0" borderId="14" xfId="3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91" fontId="9" fillId="0" borderId="10" xfId="38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91" fontId="9" fillId="0" borderId="11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1" fontId="9" fillId="0" borderId="12" xfId="38" applyNumberFormat="1" applyFont="1" applyFill="1" applyBorder="1" applyAlignment="1">
      <alignment horizontal="center"/>
    </xf>
    <xf numFmtId="191" fontId="9" fillId="0" borderId="15" xfId="38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9" fillId="0" borderId="16" xfId="46" applyNumberFormat="1" applyFont="1" applyBorder="1" applyAlignment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17" xfId="46" applyNumberFormat="1" applyFont="1" applyBorder="1" applyAlignment="1">
      <alignment horizontal="left"/>
      <protection/>
    </xf>
    <xf numFmtId="43" fontId="10" fillId="0" borderId="1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91" fontId="9" fillId="0" borderId="0" xfId="38" applyNumberFormat="1" applyFont="1" applyAlignment="1">
      <alignment/>
    </xf>
    <xf numFmtId="191" fontId="9" fillId="0" borderId="0" xfId="38" applyNumberFormat="1" applyFont="1" applyFill="1" applyAlignment="1">
      <alignment/>
    </xf>
    <xf numFmtId="3" fontId="9" fillId="0" borderId="16" xfId="38" applyNumberFormat="1" applyFont="1" applyFill="1" applyBorder="1" applyAlignment="1">
      <alignment horizontal="center"/>
    </xf>
    <xf numFmtId="3" fontId="9" fillId="0" borderId="17" xfId="38" applyNumberFormat="1" applyFont="1" applyFill="1" applyBorder="1" applyAlignment="1">
      <alignment horizontal="center"/>
    </xf>
    <xf numFmtId="3" fontId="9" fillId="0" borderId="18" xfId="38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91" fontId="11" fillId="0" borderId="19" xfId="38" applyNumberFormat="1" applyFont="1" applyFill="1" applyBorder="1" applyAlignment="1">
      <alignment horizontal="center"/>
    </xf>
    <xf numFmtId="191" fontId="11" fillId="0" borderId="14" xfId="38" applyNumberFormat="1" applyFont="1" applyFill="1" applyBorder="1" applyAlignment="1">
      <alignment horizontal="center"/>
    </xf>
    <xf numFmtId="191" fontId="11" fillId="0" borderId="10" xfId="38" applyNumberFormat="1" applyFont="1" applyFill="1" applyBorder="1" applyAlignment="1">
      <alignment horizontal="center"/>
    </xf>
    <xf numFmtId="191" fontId="11" fillId="0" borderId="11" xfId="38" applyNumberFormat="1" applyFont="1" applyFill="1" applyBorder="1" applyAlignment="1">
      <alignment horizontal="center"/>
    </xf>
    <xf numFmtId="191" fontId="11" fillId="0" borderId="20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11" fillId="0" borderId="21" xfId="38" applyNumberFormat="1" applyFont="1" applyFill="1" applyBorder="1" applyAlignment="1">
      <alignment horizontal="center"/>
    </xf>
    <xf numFmtId="191" fontId="11" fillId="0" borderId="15" xfId="38" applyNumberFormat="1" applyFont="1" applyFill="1" applyBorder="1" applyAlignment="1">
      <alignment horizontal="center"/>
    </xf>
    <xf numFmtId="3" fontId="11" fillId="0" borderId="16" xfId="46" applyNumberFormat="1" applyFont="1" applyBorder="1" applyAlignment="1">
      <alignment horizontal="left"/>
      <protection/>
    </xf>
    <xf numFmtId="3" fontId="11" fillId="0" borderId="16" xfId="38" applyNumberFormat="1" applyFont="1" applyBorder="1" applyAlignment="1">
      <alignment horizontal="center"/>
    </xf>
    <xf numFmtId="3" fontId="11" fillId="0" borderId="17" xfId="46" applyNumberFormat="1" applyFont="1" applyBorder="1" applyAlignment="1">
      <alignment horizontal="left"/>
      <protection/>
    </xf>
    <xf numFmtId="3" fontId="11" fillId="0" borderId="17" xfId="38" applyNumberFormat="1" applyFont="1" applyBorder="1" applyAlignment="1">
      <alignment horizontal="center"/>
    </xf>
    <xf numFmtId="3" fontId="11" fillId="0" borderId="17" xfId="38" applyNumberFormat="1" applyFont="1" applyFill="1" applyBorder="1" applyAlignment="1">
      <alignment horizontal="center"/>
    </xf>
    <xf numFmtId="3" fontId="11" fillId="0" borderId="18" xfId="38" applyNumberFormat="1" applyFont="1" applyBorder="1" applyAlignment="1">
      <alignment horizontal="center"/>
    </xf>
    <xf numFmtId="43" fontId="11" fillId="0" borderId="10" xfId="38" applyNumberFormat="1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3" fontId="11" fillId="0" borderId="12" xfId="38" applyNumberFormat="1" applyFont="1" applyFill="1" applyBorder="1" applyAlignment="1">
      <alignment horizontal="center"/>
    </xf>
    <xf numFmtId="43" fontId="11" fillId="0" borderId="17" xfId="0" applyNumberFormat="1" applyFont="1" applyBorder="1" applyAlignment="1">
      <alignment/>
    </xf>
    <xf numFmtId="0" fontId="11" fillId="0" borderId="18" xfId="46" applyFont="1" applyBorder="1">
      <alignment/>
      <protection/>
    </xf>
    <xf numFmtId="4" fontId="11" fillId="0" borderId="18" xfId="38" applyNumberFormat="1" applyFont="1" applyBorder="1" applyAlignment="1">
      <alignment horizontal="center"/>
    </xf>
    <xf numFmtId="43" fontId="11" fillId="0" borderId="0" xfId="0" applyNumberFormat="1" applyFont="1" applyAlignment="1">
      <alignment/>
    </xf>
    <xf numFmtId="191" fontId="10" fillId="0" borderId="13" xfId="38" applyNumberFormat="1" applyFont="1" applyBorder="1" applyAlignment="1">
      <alignment/>
    </xf>
    <xf numFmtId="3" fontId="10" fillId="0" borderId="13" xfId="38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2" fillId="0" borderId="13" xfId="38" applyNumberFormat="1" applyFont="1" applyBorder="1" applyAlignment="1">
      <alignment horizontal="center"/>
    </xf>
    <xf numFmtId="3" fontId="12" fillId="0" borderId="13" xfId="46" applyNumberFormat="1" applyFont="1" applyBorder="1" applyAlignment="1">
      <alignment horizontal="center"/>
      <protection/>
    </xf>
    <xf numFmtId="3" fontId="12" fillId="0" borderId="13" xfId="38" applyNumberFormat="1" applyFont="1" applyBorder="1" applyAlignment="1">
      <alignment horizontal="center"/>
    </xf>
    <xf numFmtId="43" fontId="12" fillId="0" borderId="13" xfId="0" applyNumberFormat="1" applyFont="1" applyFill="1" applyBorder="1" applyAlignment="1">
      <alignment horizontal="center" vertical="center"/>
    </xf>
    <xf numFmtId="191" fontId="12" fillId="0" borderId="13" xfId="38" applyNumberFormat="1" applyFont="1" applyFill="1" applyBorder="1" applyAlignment="1">
      <alignment horizontal="center"/>
    </xf>
    <xf numFmtId="43" fontId="9" fillId="0" borderId="17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191" fontId="11" fillId="0" borderId="0" xfId="38" applyNumberFormat="1" applyFont="1" applyAlignment="1">
      <alignment horizontal="center"/>
    </xf>
    <xf numFmtId="191" fontId="11" fillId="0" borderId="0" xfId="38" applyNumberFormat="1" applyFont="1" applyFill="1" applyAlignment="1">
      <alignment horizontal="center"/>
    </xf>
    <xf numFmtId="191" fontId="7" fillId="0" borderId="0" xfId="38" applyNumberFormat="1" applyFont="1" applyAlignment="1">
      <alignment horizontal="center"/>
    </xf>
    <xf numFmtId="191" fontId="7" fillId="0" borderId="0" xfId="38" applyNumberFormat="1" applyFont="1" applyFill="1" applyAlignment="1">
      <alignment horizontal="center"/>
    </xf>
    <xf numFmtId="3" fontId="9" fillId="0" borderId="12" xfId="38" applyNumberFormat="1" applyFont="1" applyFill="1" applyBorder="1" applyAlignment="1">
      <alignment horizontal="center"/>
    </xf>
    <xf numFmtId="193" fontId="9" fillId="0" borderId="10" xfId="38" applyNumberFormat="1" applyFont="1" applyBorder="1" applyAlignment="1">
      <alignment/>
    </xf>
    <xf numFmtId="193" fontId="9" fillId="0" borderId="22" xfId="38" applyNumberFormat="1" applyFont="1" applyBorder="1" applyAlignment="1">
      <alignment horizontal="centerContinuous"/>
    </xf>
    <xf numFmtId="193" fontId="9" fillId="0" borderId="23" xfId="38" applyNumberFormat="1" applyFont="1" applyBorder="1" applyAlignment="1">
      <alignment horizontal="centerContinuous"/>
    </xf>
    <xf numFmtId="193" fontId="9" fillId="0" borderId="24" xfId="38" applyNumberFormat="1" applyFont="1" applyBorder="1" applyAlignment="1">
      <alignment horizontal="centerContinuous"/>
    </xf>
    <xf numFmtId="193" fontId="9" fillId="0" borderId="10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Continuous"/>
    </xf>
    <xf numFmtId="193" fontId="9" fillId="0" borderId="0" xfId="38" applyNumberFormat="1" applyFont="1" applyAlignment="1">
      <alignment/>
    </xf>
    <xf numFmtId="193" fontId="9" fillId="0" borderId="11" xfId="38" applyNumberFormat="1" applyFont="1" applyBorder="1" applyAlignment="1">
      <alignment horizontal="center"/>
    </xf>
    <xf numFmtId="193" fontId="9" fillId="0" borderId="22" xfId="38" applyNumberFormat="1" applyFont="1" applyBorder="1" applyAlignment="1">
      <alignment horizontal="center"/>
    </xf>
    <xf numFmtId="193" fontId="9" fillId="0" borderId="0" xfId="38" applyNumberFormat="1" applyFont="1" applyAlignment="1">
      <alignment horizontal="center"/>
    </xf>
    <xf numFmtId="193" fontId="9" fillId="0" borderId="12" xfId="38" applyNumberFormat="1" applyFont="1" applyBorder="1" applyAlignment="1">
      <alignment horizontal="center"/>
    </xf>
    <xf numFmtId="193" fontId="9" fillId="0" borderId="26" xfId="38" applyNumberFormat="1" applyFont="1" applyBorder="1" applyAlignment="1">
      <alignment horizontal="center"/>
    </xf>
    <xf numFmtId="191" fontId="10" fillId="0" borderId="0" xfId="38" applyNumberFormat="1" applyFont="1" applyAlignment="1">
      <alignment/>
    </xf>
    <xf numFmtId="0" fontId="9" fillId="0" borderId="18" xfId="0" applyFont="1" applyBorder="1" applyAlignment="1">
      <alignment/>
    </xf>
    <xf numFmtId="193" fontId="13" fillId="0" borderId="22" xfId="38" applyNumberFormat="1" applyFont="1" applyBorder="1" applyAlignment="1">
      <alignment horizontal="center"/>
    </xf>
    <xf numFmtId="193" fontId="13" fillId="0" borderId="10" xfId="38" applyNumberFormat="1" applyFont="1" applyBorder="1" applyAlignment="1">
      <alignment horizontal="center"/>
    </xf>
    <xf numFmtId="193" fontId="9" fillId="0" borderId="19" xfId="38" applyNumberFormat="1" applyFont="1" applyBorder="1" applyAlignment="1">
      <alignment horizontal="center"/>
    </xf>
    <xf numFmtId="193" fontId="9" fillId="0" borderId="20" xfId="38" applyNumberFormat="1" applyFont="1" applyBorder="1" applyAlignment="1">
      <alignment horizontal="center"/>
    </xf>
    <xf numFmtId="193" fontId="9" fillId="0" borderId="0" xfId="38" applyNumberFormat="1" applyFont="1" applyBorder="1" applyAlignment="1">
      <alignment horizontal="center"/>
    </xf>
    <xf numFmtId="193" fontId="9" fillId="0" borderId="27" xfId="38" applyNumberFormat="1" applyFont="1" applyBorder="1" applyAlignment="1">
      <alignment horizontal="center"/>
    </xf>
    <xf numFmtId="193" fontId="9" fillId="0" borderId="21" xfId="38" applyNumberFormat="1" applyFont="1" applyBorder="1" applyAlignment="1">
      <alignment horizontal="center"/>
    </xf>
    <xf numFmtId="193" fontId="9" fillId="0" borderId="15" xfId="38" applyNumberFormat="1" applyFont="1" applyBorder="1" applyAlignment="1">
      <alignment horizontal="center"/>
    </xf>
    <xf numFmtId="193" fontId="10" fillId="0" borderId="0" xfId="38" applyNumberFormat="1" applyFont="1" applyAlignment="1">
      <alignment/>
    </xf>
    <xf numFmtId="3" fontId="9" fillId="0" borderId="18" xfId="46" applyNumberFormat="1" applyFont="1" applyBorder="1" applyAlignment="1">
      <alignment horizontal="left"/>
      <protection/>
    </xf>
    <xf numFmtId="193" fontId="13" fillId="0" borderId="11" xfId="38" applyNumberFormat="1" applyFont="1" applyBorder="1" applyAlignment="1">
      <alignment horizontal="center"/>
    </xf>
    <xf numFmtId="193" fontId="13" fillId="0" borderId="0" xfId="38" applyNumberFormat="1" applyFont="1" applyBorder="1" applyAlignment="1">
      <alignment horizontal="center"/>
    </xf>
    <xf numFmtId="193" fontId="13" fillId="0" borderId="25" xfId="38" applyNumberFormat="1" applyFont="1" applyBorder="1" applyAlignment="1">
      <alignment horizontal="centerContinuous"/>
    </xf>
    <xf numFmtId="191" fontId="13" fillId="0" borderId="27" xfId="38" applyNumberFormat="1" applyFont="1" applyBorder="1" applyAlignment="1">
      <alignment horizontal="center"/>
    </xf>
    <xf numFmtId="191" fontId="13" fillId="0" borderId="11" xfId="38" applyNumberFormat="1" applyFont="1" applyBorder="1" applyAlignment="1">
      <alignment horizontal="center"/>
    </xf>
    <xf numFmtId="191" fontId="13" fillId="0" borderId="11" xfId="38" applyNumberFormat="1" applyFont="1" applyFill="1" applyBorder="1" applyAlignment="1">
      <alignment horizontal="center"/>
    </xf>
    <xf numFmtId="3" fontId="13" fillId="0" borderId="15" xfId="38" applyNumberFormat="1" applyFont="1" applyBorder="1" applyAlignment="1">
      <alignment horizontal="center"/>
    </xf>
    <xf numFmtId="3" fontId="13" fillId="0" borderId="12" xfId="38" applyNumberFormat="1" applyFont="1" applyBorder="1" applyAlignment="1">
      <alignment horizontal="center"/>
    </xf>
    <xf numFmtId="3" fontId="13" fillId="0" borderId="12" xfId="38" applyNumberFormat="1" applyFont="1" applyFill="1" applyBorder="1" applyAlignment="1">
      <alignment horizontal="center"/>
    </xf>
    <xf numFmtId="191" fontId="14" fillId="0" borderId="11" xfId="38" applyNumberFormat="1" applyFont="1" applyBorder="1" applyAlignment="1">
      <alignment horizontal="center"/>
    </xf>
    <xf numFmtId="3" fontId="14" fillId="0" borderId="12" xfId="38" applyNumberFormat="1" applyFont="1" applyBorder="1" applyAlignment="1">
      <alignment horizontal="center"/>
    </xf>
    <xf numFmtId="191" fontId="15" fillId="0" borderId="11" xfId="38" applyNumberFormat="1" applyFont="1" applyBorder="1" applyAlignment="1">
      <alignment horizontal="center"/>
    </xf>
    <xf numFmtId="3" fontId="15" fillId="0" borderId="12" xfId="38" applyNumberFormat="1" applyFont="1" applyBorder="1" applyAlignment="1">
      <alignment horizontal="center"/>
    </xf>
    <xf numFmtId="191" fontId="14" fillId="0" borderId="11" xfId="38" applyNumberFormat="1" applyFont="1" applyFill="1" applyBorder="1" applyAlignment="1">
      <alignment horizontal="center"/>
    </xf>
    <xf numFmtId="3" fontId="14" fillId="0" borderId="12" xfId="38" applyNumberFormat="1" applyFont="1" applyFill="1" applyBorder="1" applyAlignment="1">
      <alignment horizontal="center"/>
    </xf>
    <xf numFmtId="3" fontId="9" fillId="0" borderId="11" xfId="38" applyNumberFormat="1" applyFont="1" applyFill="1" applyBorder="1" applyAlignment="1">
      <alignment horizontal="center"/>
    </xf>
    <xf numFmtId="3" fontId="9" fillId="0" borderId="28" xfId="38" applyNumberFormat="1" applyFont="1" applyFill="1" applyBorder="1" applyAlignment="1">
      <alignment horizontal="center"/>
    </xf>
    <xf numFmtId="3" fontId="16" fillId="0" borderId="11" xfId="38" applyNumberFormat="1" applyFont="1" applyFill="1" applyBorder="1" applyAlignment="1">
      <alignment horizontal="center"/>
    </xf>
    <xf numFmtId="3" fontId="16" fillId="0" borderId="12" xfId="38" applyNumberFormat="1" applyFont="1" applyFill="1" applyBorder="1" applyAlignment="1">
      <alignment horizontal="center"/>
    </xf>
    <xf numFmtId="3" fontId="16" fillId="0" borderId="16" xfId="38" applyNumberFormat="1" applyFont="1" applyFill="1" applyBorder="1" applyAlignment="1">
      <alignment horizontal="center"/>
    </xf>
    <xf numFmtId="3" fontId="16" fillId="0" borderId="17" xfId="38" applyNumberFormat="1" applyFont="1" applyFill="1" applyBorder="1" applyAlignment="1">
      <alignment horizontal="center"/>
    </xf>
    <xf numFmtId="3" fontId="16" fillId="0" borderId="28" xfId="38" applyNumberFormat="1" applyFont="1" applyFill="1" applyBorder="1" applyAlignment="1">
      <alignment horizontal="center"/>
    </xf>
    <xf numFmtId="191" fontId="16" fillId="0" borderId="0" xfId="38" applyNumberFormat="1" applyFont="1" applyFill="1" applyAlignment="1">
      <alignment/>
    </xf>
    <xf numFmtId="3" fontId="11" fillId="0" borderId="28" xfId="38" applyNumberFormat="1" applyFont="1" applyFill="1" applyBorder="1" applyAlignment="1">
      <alignment horizontal="center"/>
    </xf>
    <xf numFmtId="3" fontId="7" fillId="0" borderId="10" xfId="46" applyNumberFormat="1" applyFont="1" applyBorder="1" applyAlignment="1">
      <alignment horizontal="left"/>
      <protection/>
    </xf>
    <xf numFmtId="3" fontId="7" fillId="0" borderId="11" xfId="46" applyNumberFormat="1" applyFont="1" applyBorder="1" applyAlignment="1">
      <alignment horizontal="left"/>
      <protection/>
    </xf>
    <xf numFmtId="3" fontId="7" fillId="0" borderId="12" xfId="46" applyNumberFormat="1" applyFont="1" applyBorder="1" applyAlignment="1">
      <alignment horizontal="left"/>
      <protection/>
    </xf>
    <xf numFmtId="191" fontId="11" fillId="0" borderId="22" xfId="38" applyNumberFormat="1" applyFont="1" applyFill="1" applyBorder="1" applyAlignment="1">
      <alignment horizontal="center"/>
    </xf>
    <xf numFmtId="191" fontId="11" fillId="0" borderId="16" xfId="38" applyNumberFormat="1" applyFont="1" applyBorder="1" applyAlignment="1">
      <alignment horizontal="center"/>
    </xf>
    <xf numFmtId="191" fontId="11" fillId="0" borderId="16" xfId="38" applyNumberFormat="1" applyFont="1" applyFill="1" applyBorder="1" applyAlignment="1">
      <alignment horizontal="center"/>
    </xf>
    <xf numFmtId="191" fontId="11" fillId="0" borderId="17" xfId="38" applyNumberFormat="1" applyFont="1" applyBorder="1" applyAlignment="1">
      <alignment horizontal="center"/>
    </xf>
    <xf numFmtId="191" fontId="11" fillId="0" borderId="17" xfId="38" applyNumberFormat="1" applyFont="1" applyFill="1" applyBorder="1" applyAlignment="1">
      <alignment horizontal="center"/>
    </xf>
    <xf numFmtId="191" fontId="11" fillId="0" borderId="17" xfId="38" applyNumberFormat="1" applyFont="1" applyBorder="1" applyAlignment="1" quotePrefix="1">
      <alignment horizontal="center"/>
    </xf>
    <xf numFmtId="43" fontId="11" fillId="0" borderId="16" xfId="38" applyNumberFormat="1" applyFont="1" applyBorder="1" applyAlignment="1">
      <alignment horizontal="center"/>
    </xf>
    <xf numFmtId="43" fontId="11" fillId="0" borderId="17" xfId="38" applyNumberFormat="1" applyFont="1" applyBorder="1" applyAlignment="1">
      <alignment horizontal="center"/>
    </xf>
    <xf numFmtId="43" fontId="11" fillId="0" borderId="17" xfId="38" applyNumberFormat="1" applyFont="1" applyFill="1" applyBorder="1" applyAlignment="1">
      <alignment horizontal="center"/>
    </xf>
    <xf numFmtId="43" fontId="11" fillId="0" borderId="17" xfId="38" applyNumberFormat="1" applyFont="1" applyBorder="1" applyAlignment="1" quotePrefix="1">
      <alignment horizontal="center"/>
    </xf>
    <xf numFmtId="191" fontId="11" fillId="0" borderId="18" xfId="38" applyNumberFormat="1" applyFont="1" applyBorder="1" applyAlignment="1">
      <alignment horizontal="center"/>
    </xf>
    <xf numFmtId="191" fontId="11" fillId="0" borderId="18" xfId="38" applyNumberFormat="1" applyFont="1" applyFill="1" applyBorder="1" applyAlignment="1">
      <alignment horizontal="center"/>
    </xf>
    <xf numFmtId="191" fontId="9" fillId="0" borderId="16" xfId="38" applyNumberFormat="1" applyFont="1" applyBorder="1" applyAlignment="1">
      <alignment horizontal="center"/>
    </xf>
    <xf numFmtId="191" fontId="9" fillId="0" borderId="16" xfId="38" applyNumberFormat="1" applyFont="1" applyFill="1" applyBorder="1" applyAlignment="1">
      <alignment horizontal="center"/>
    </xf>
    <xf numFmtId="191" fontId="9" fillId="0" borderId="17" xfId="38" applyNumberFormat="1" applyFont="1" applyBorder="1" applyAlignment="1">
      <alignment horizontal="center"/>
    </xf>
    <xf numFmtId="191" fontId="9" fillId="0" borderId="17" xfId="38" applyNumberFormat="1" applyFont="1" applyFill="1" applyBorder="1" applyAlignment="1">
      <alignment horizontal="center"/>
    </xf>
    <xf numFmtId="191" fontId="9" fillId="0" borderId="17" xfId="38" applyNumberFormat="1" applyFont="1" applyBorder="1" applyAlignment="1" quotePrefix="1">
      <alignment horizontal="center"/>
    </xf>
    <xf numFmtId="191" fontId="10" fillId="0" borderId="17" xfId="38" applyNumberFormat="1" applyFont="1" applyBorder="1" applyAlignment="1" applyProtection="1">
      <alignment horizontal="center"/>
      <protection/>
    </xf>
    <xf numFmtId="191" fontId="9" fillId="0" borderId="17" xfId="38" applyNumberFormat="1" applyFont="1" applyBorder="1" applyAlignment="1" applyProtection="1">
      <alignment horizontal="center"/>
      <protection/>
    </xf>
    <xf numFmtId="191" fontId="9" fillId="0" borderId="18" xfId="38" applyNumberFormat="1" applyFont="1" applyBorder="1" applyAlignment="1">
      <alignment horizontal="center"/>
    </xf>
    <xf numFmtId="191" fontId="10" fillId="0" borderId="17" xfId="38" applyNumberFormat="1" applyFont="1" applyBorder="1" applyAlignment="1">
      <alignment horizontal="center"/>
    </xf>
    <xf numFmtId="191" fontId="9" fillId="0" borderId="22" xfId="38" applyNumberFormat="1" applyFont="1" applyFill="1" applyBorder="1" applyAlignment="1">
      <alignment horizontal="center"/>
    </xf>
    <xf numFmtId="3" fontId="9" fillId="0" borderId="18" xfId="38" applyNumberFormat="1" applyFont="1" applyFill="1" applyBorder="1" applyAlignment="1">
      <alignment/>
    </xf>
    <xf numFmtId="191" fontId="9" fillId="0" borderId="16" xfId="38" applyNumberFormat="1" applyFont="1" applyFill="1" applyBorder="1" applyAlignment="1">
      <alignment horizontal="right"/>
    </xf>
    <xf numFmtId="191" fontId="9" fillId="0" borderId="17" xfId="38" applyNumberFormat="1" applyFont="1" applyFill="1" applyBorder="1" applyAlignment="1">
      <alignment horizontal="right"/>
    </xf>
    <xf numFmtId="3" fontId="9" fillId="33" borderId="17" xfId="46" applyNumberFormat="1" applyFont="1" applyFill="1" applyBorder="1" applyAlignment="1">
      <alignment horizontal="left"/>
      <protection/>
    </xf>
    <xf numFmtId="3" fontId="11" fillId="0" borderId="0" xfId="0" applyNumberFormat="1" applyFont="1" applyFill="1" applyAlignment="1">
      <alignment/>
    </xf>
    <xf numFmtId="3" fontId="11" fillId="0" borderId="17" xfId="46" applyNumberFormat="1" applyFont="1" applyFill="1" applyBorder="1" applyAlignment="1">
      <alignment horizontal="left"/>
      <protection/>
    </xf>
    <xf numFmtId="3" fontId="11" fillId="0" borderId="16" xfId="38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11" fillId="0" borderId="16" xfId="46" applyNumberFormat="1" applyFont="1" applyFill="1" applyBorder="1" applyAlignment="1">
      <alignment horizontal="left"/>
      <protection/>
    </xf>
    <xf numFmtId="3" fontId="20" fillId="0" borderId="17" xfId="38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11" fillId="0" borderId="18" xfId="46" applyNumberFormat="1" applyFont="1" applyFill="1" applyBorder="1" applyAlignment="1">
      <alignment horizontal="left"/>
      <protection/>
    </xf>
    <xf numFmtId="3" fontId="11" fillId="0" borderId="18" xfId="38" applyNumberFormat="1" applyFont="1" applyFill="1" applyBorder="1" applyAlignment="1">
      <alignment horizontal="center"/>
    </xf>
    <xf numFmtId="3" fontId="11" fillId="0" borderId="13" xfId="38" applyNumberFormat="1" applyFont="1" applyFill="1" applyBorder="1" applyAlignment="1">
      <alignment horizontal="center"/>
    </xf>
    <xf numFmtId="3" fontId="12" fillId="0" borderId="13" xfId="38" applyNumberFormat="1" applyFont="1" applyFill="1" applyBorder="1" applyAlignment="1">
      <alignment horizontal="center"/>
    </xf>
    <xf numFmtId="3" fontId="9" fillId="0" borderId="16" xfId="46" applyNumberFormat="1" applyFont="1" applyFill="1" applyBorder="1" applyAlignment="1">
      <alignment horizontal="left"/>
      <protection/>
    </xf>
    <xf numFmtId="3" fontId="9" fillId="0" borderId="17" xfId="46" applyNumberFormat="1" applyFont="1" applyFill="1" applyBorder="1" applyAlignment="1">
      <alignment horizontal="left"/>
      <protection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horizontal="center"/>
    </xf>
    <xf numFmtId="3" fontId="10" fillId="0" borderId="13" xfId="38" applyNumberFormat="1" applyFont="1" applyFill="1" applyBorder="1" applyAlignment="1">
      <alignment horizontal="center"/>
    </xf>
    <xf numFmtId="191" fontId="9" fillId="0" borderId="0" xfId="38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91" fontId="10" fillId="0" borderId="16" xfId="38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28" xfId="46" applyNumberFormat="1" applyFont="1" applyFill="1" applyBorder="1" applyAlignment="1">
      <alignment horizontal="left"/>
      <protection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3" fontId="10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3" fontId="6" fillId="0" borderId="0" xfId="0" applyNumberFormat="1" applyFont="1" applyAlignment="1">
      <alignment horizont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1" fontId="11" fillId="0" borderId="19" xfId="38" applyNumberFormat="1" applyFont="1" applyFill="1" applyBorder="1" applyAlignment="1">
      <alignment horizontal="center"/>
    </xf>
    <xf numFmtId="191" fontId="11" fillId="0" borderId="14" xfId="38" applyNumberFormat="1" applyFont="1" applyFill="1" applyBorder="1" applyAlignment="1">
      <alignment horizontal="center"/>
    </xf>
    <xf numFmtId="191" fontId="6" fillId="0" borderId="0" xfId="3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91" fontId="7" fillId="0" borderId="25" xfId="38" applyNumberFormat="1" applyFont="1" applyFill="1" applyBorder="1" applyAlignment="1">
      <alignment horizontal="center"/>
    </xf>
    <xf numFmtId="191" fontId="7" fillId="0" borderId="23" xfId="38" applyNumberFormat="1" applyFont="1" applyFill="1" applyBorder="1" applyAlignment="1">
      <alignment horizontal="center"/>
    </xf>
    <xf numFmtId="191" fontId="7" fillId="0" borderId="24" xfId="38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91" fontId="11" fillId="0" borderId="25" xfId="38" applyNumberFormat="1" applyFont="1" applyFill="1" applyBorder="1" applyAlignment="1">
      <alignment horizontal="center"/>
    </xf>
    <xf numFmtId="191" fontId="11" fillId="0" borderId="23" xfId="3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91" fontId="11" fillId="0" borderId="24" xfId="38" applyNumberFormat="1" applyFont="1" applyFill="1" applyBorder="1" applyAlignment="1">
      <alignment horizontal="center"/>
    </xf>
    <xf numFmtId="191" fontId="11" fillId="0" borderId="22" xfId="38" applyNumberFormat="1" applyFont="1" applyFill="1" applyBorder="1" applyAlignment="1">
      <alignment horizontal="center"/>
    </xf>
    <xf numFmtId="191" fontId="9" fillId="0" borderId="25" xfId="38" applyNumberFormat="1" applyFont="1" applyFill="1" applyBorder="1" applyAlignment="1">
      <alignment horizontal="center"/>
    </xf>
    <xf numFmtId="191" fontId="9" fillId="0" borderId="24" xfId="38" applyNumberFormat="1" applyFont="1" applyFill="1" applyBorder="1" applyAlignment="1">
      <alignment horizontal="center"/>
    </xf>
    <xf numFmtId="191" fontId="9" fillId="0" borderId="23" xfId="38" applyNumberFormat="1" applyFont="1" applyFill="1" applyBorder="1" applyAlignment="1">
      <alignment horizontal="center"/>
    </xf>
    <xf numFmtId="191" fontId="9" fillId="0" borderId="10" xfId="38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91" fontId="9" fillId="0" borderId="19" xfId="38" applyNumberFormat="1" applyFont="1" applyFill="1" applyBorder="1" applyAlignment="1">
      <alignment horizontal="center"/>
    </xf>
    <xf numFmtId="191" fontId="9" fillId="0" borderId="14" xfId="38" applyNumberFormat="1" applyFont="1" applyFill="1" applyBorder="1" applyAlignment="1">
      <alignment horizontal="center"/>
    </xf>
    <xf numFmtId="191" fontId="9" fillId="0" borderId="13" xfId="38" applyNumberFormat="1" applyFont="1" applyFill="1" applyBorder="1" applyAlignment="1">
      <alignment horizontal="center"/>
    </xf>
    <xf numFmtId="191" fontId="6" fillId="0" borderId="26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3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1" fontId="9" fillId="0" borderId="23" xfId="38" applyNumberFormat="1" applyFont="1" applyBorder="1" applyAlignment="1">
      <alignment horizontal="center"/>
    </xf>
    <xf numFmtId="191" fontId="9" fillId="0" borderId="24" xfId="38" applyNumberFormat="1" applyFont="1" applyBorder="1" applyAlignment="1">
      <alignment horizontal="center"/>
    </xf>
    <xf numFmtId="191" fontId="13" fillId="0" borderId="24" xfId="38" applyNumberFormat="1" applyFont="1" applyBorder="1" applyAlignment="1">
      <alignment horizontal="center"/>
    </xf>
    <xf numFmtId="191" fontId="13" fillId="0" borderId="13" xfId="38" applyNumberFormat="1" applyFont="1" applyBorder="1" applyAlignment="1">
      <alignment horizontal="center"/>
    </xf>
    <xf numFmtId="191" fontId="13" fillId="0" borderId="13" xfId="38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0" xfId="38" applyNumberFormat="1" applyFont="1" applyAlignment="1">
      <alignment horizontal="center"/>
    </xf>
    <xf numFmtId="193" fontId="6" fillId="0" borderId="26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0"/>
  <sheetViews>
    <sheetView showZeros="0" zoomScalePageLayoutView="0" workbookViewId="0" topLeftCell="A1">
      <selection activeCell="D28" sqref="D28"/>
    </sheetView>
  </sheetViews>
  <sheetFormatPr defaultColWidth="9.140625" defaultRowHeight="19.5" customHeight="1"/>
  <cols>
    <col min="1" max="1" width="16.00390625" style="1" customWidth="1"/>
    <col min="2" max="2" width="13.421875" style="1" customWidth="1"/>
    <col min="3" max="5" width="13.421875" style="6" customWidth="1"/>
    <col min="6" max="10" width="13.421875" style="1" customWidth="1"/>
    <col min="11" max="16384" width="9.140625" style="1" customWidth="1"/>
  </cols>
  <sheetData>
    <row r="1" spans="1:10" ht="19.5" customHeight="1">
      <c r="A1" s="198" t="s">
        <v>112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9.5" customHeight="1">
      <c r="A2" s="204" t="s">
        <v>120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s="51" customFormat="1" ht="19.5" customHeight="1">
      <c r="A3" s="199" t="s">
        <v>111</v>
      </c>
      <c r="B3" s="54" t="s">
        <v>9</v>
      </c>
      <c r="C3" s="66" t="s">
        <v>10</v>
      </c>
      <c r="D3" s="66" t="s">
        <v>0</v>
      </c>
      <c r="E3" s="66" t="s">
        <v>1</v>
      </c>
      <c r="F3" s="202" t="s">
        <v>11</v>
      </c>
      <c r="G3" s="203"/>
      <c r="H3" s="202" t="s">
        <v>12</v>
      </c>
      <c r="I3" s="203"/>
      <c r="J3" s="49" t="s">
        <v>13</v>
      </c>
    </row>
    <row r="4" spans="1:10" s="51" customFormat="1" ht="19.5" customHeight="1">
      <c r="A4" s="200"/>
      <c r="B4" s="55" t="s">
        <v>14</v>
      </c>
      <c r="C4" s="67" t="s">
        <v>2</v>
      </c>
      <c r="D4" s="67" t="s">
        <v>15</v>
      </c>
      <c r="E4" s="67" t="s">
        <v>3</v>
      </c>
      <c r="F4" s="54" t="s">
        <v>4</v>
      </c>
      <c r="G4" s="54" t="s">
        <v>5</v>
      </c>
      <c r="H4" s="54" t="s">
        <v>4</v>
      </c>
      <c r="I4" s="54" t="s">
        <v>5</v>
      </c>
      <c r="J4" s="68"/>
    </row>
    <row r="5" spans="1:10" s="51" customFormat="1" ht="19.5" customHeight="1">
      <c r="A5" s="201"/>
      <c r="B5" s="57" t="s">
        <v>6</v>
      </c>
      <c r="C5" s="69" t="s">
        <v>7</v>
      </c>
      <c r="D5" s="69" t="s">
        <v>7</v>
      </c>
      <c r="E5" s="69" t="s">
        <v>7</v>
      </c>
      <c r="F5" s="57" t="s">
        <v>8</v>
      </c>
      <c r="G5" s="57" t="s">
        <v>8</v>
      </c>
      <c r="H5" s="57" t="s">
        <v>8</v>
      </c>
      <c r="I5" s="57" t="s">
        <v>8</v>
      </c>
      <c r="J5" s="57" t="s">
        <v>8</v>
      </c>
    </row>
    <row r="6" spans="1:10" s="51" customFormat="1" ht="19.5" customHeight="1">
      <c r="A6" s="60" t="s">
        <v>122</v>
      </c>
      <c r="B6" s="61">
        <v>2268</v>
      </c>
      <c r="C6" s="146">
        <v>3661</v>
      </c>
      <c r="D6" s="146">
        <v>205</v>
      </c>
      <c r="E6" s="146">
        <v>445</v>
      </c>
      <c r="F6" s="141">
        <v>2385</v>
      </c>
      <c r="G6" s="141">
        <v>245</v>
      </c>
      <c r="H6" s="142">
        <v>1105</v>
      </c>
      <c r="I6" s="142">
        <v>56</v>
      </c>
      <c r="J6" s="141">
        <v>21347</v>
      </c>
    </row>
    <row r="7" spans="1:10" s="51" customFormat="1" ht="19.5" customHeight="1">
      <c r="A7" s="62" t="s">
        <v>123</v>
      </c>
      <c r="B7" s="63">
        <v>4336</v>
      </c>
      <c r="C7" s="147">
        <v>14226</v>
      </c>
      <c r="D7" s="147"/>
      <c r="E7" s="147"/>
      <c r="F7" s="143">
        <v>1216</v>
      </c>
      <c r="G7" s="143">
        <v>401</v>
      </c>
      <c r="H7" s="144">
        <v>818</v>
      </c>
      <c r="I7" s="144"/>
      <c r="J7" s="143">
        <v>33664</v>
      </c>
    </row>
    <row r="8" spans="1:10" s="51" customFormat="1" ht="19.5" customHeight="1">
      <c r="A8" s="62" t="s">
        <v>124</v>
      </c>
      <c r="B8" s="63">
        <v>4117</v>
      </c>
      <c r="C8" s="147">
        <v>4097</v>
      </c>
      <c r="D8" s="147">
        <v>256</v>
      </c>
      <c r="E8" s="147">
        <v>450</v>
      </c>
      <c r="F8" s="143">
        <v>2441</v>
      </c>
      <c r="G8" s="143">
        <v>487</v>
      </c>
      <c r="H8" s="144">
        <v>3223</v>
      </c>
      <c r="I8" s="144">
        <v>568</v>
      </c>
      <c r="J8" s="143">
        <v>45655</v>
      </c>
    </row>
    <row r="9" spans="1:10" s="51" customFormat="1" ht="19.5" customHeight="1">
      <c r="A9" s="62" t="s">
        <v>125</v>
      </c>
      <c r="B9" s="63">
        <v>3803</v>
      </c>
      <c r="C9" s="147">
        <v>9606</v>
      </c>
      <c r="D9" s="147"/>
      <c r="E9" s="147">
        <v>60</v>
      </c>
      <c r="F9" s="143">
        <v>3537</v>
      </c>
      <c r="G9" s="143">
        <v>743</v>
      </c>
      <c r="H9" s="144">
        <v>1614</v>
      </c>
      <c r="I9" s="144">
        <v>310</v>
      </c>
      <c r="J9" s="143">
        <v>58431</v>
      </c>
    </row>
    <row r="10" spans="1:10" s="51" customFormat="1" ht="19.5" customHeight="1">
      <c r="A10" s="62" t="s">
        <v>126</v>
      </c>
      <c r="B10" s="63">
        <v>2680</v>
      </c>
      <c r="C10" s="147">
        <v>18923.5</v>
      </c>
      <c r="D10" s="147"/>
      <c r="E10" s="147"/>
      <c r="F10" s="143">
        <v>1917</v>
      </c>
      <c r="G10" s="143">
        <v>100</v>
      </c>
      <c r="H10" s="144">
        <v>1536</v>
      </c>
      <c r="I10" s="144">
        <v>56</v>
      </c>
      <c r="J10" s="143">
        <v>29259</v>
      </c>
    </row>
    <row r="11" spans="1:10" s="51" customFormat="1" ht="19.5" customHeight="1">
      <c r="A11" s="62" t="s">
        <v>127</v>
      </c>
      <c r="B11" s="63">
        <v>3260</v>
      </c>
      <c r="C11" s="147"/>
      <c r="D11" s="147"/>
      <c r="E11" s="147"/>
      <c r="F11" s="143">
        <v>1179</v>
      </c>
      <c r="G11" s="143">
        <v>599</v>
      </c>
      <c r="H11" s="144">
        <v>2688</v>
      </c>
      <c r="I11" s="144">
        <v>1410</v>
      </c>
      <c r="J11" s="143">
        <v>9004</v>
      </c>
    </row>
    <row r="12" spans="1:10" s="51" customFormat="1" ht="19.5" customHeight="1">
      <c r="A12" s="62" t="s">
        <v>128</v>
      </c>
      <c r="B12" s="63">
        <v>5024</v>
      </c>
      <c r="C12" s="149"/>
      <c r="D12" s="149"/>
      <c r="E12" s="149"/>
      <c r="F12" s="143">
        <v>1469</v>
      </c>
      <c r="G12" s="145"/>
      <c r="H12" s="143">
        <v>559</v>
      </c>
      <c r="I12" s="145"/>
      <c r="J12" s="143">
        <v>103825</v>
      </c>
    </row>
    <row r="13" spans="1:10" s="51" customFormat="1" ht="19.5" customHeight="1">
      <c r="A13" s="62" t="s">
        <v>129</v>
      </c>
      <c r="B13" s="63">
        <v>1853</v>
      </c>
      <c r="C13" s="147">
        <v>13894</v>
      </c>
      <c r="D13" s="147">
        <v>620</v>
      </c>
      <c r="E13" s="147"/>
      <c r="F13" s="143">
        <v>745</v>
      </c>
      <c r="G13" s="143"/>
      <c r="H13" s="144">
        <v>308</v>
      </c>
      <c r="I13" s="143"/>
      <c r="J13" s="143">
        <v>28183</v>
      </c>
    </row>
    <row r="14" spans="1:10" s="51" customFormat="1" ht="19.5" customHeight="1">
      <c r="A14" s="62" t="s">
        <v>130</v>
      </c>
      <c r="B14" s="63">
        <v>2850</v>
      </c>
      <c r="C14" s="147">
        <v>18401.25</v>
      </c>
      <c r="D14" s="147">
        <v>2165</v>
      </c>
      <c r="E14" s="147">
        <v>60</v>
      </c>
      <c r="F14" s="143">
        <v>2905</v>
      </c>
      <c r="G14" s="143">
        <v>641</v>
      </c>
      <c r="H14" s="144">
        <v>1985</v>
      </c>
      <c r="I14" s="144">
        <v>358</v>
      </c>
      <c r="J14" s="143">
        <v>33977</v>
      </c>
    </row>
    <row r="15" spans="1:10" s="51" customFormat="1" ht="19.5" customHeight="1">
      <c r="A15" s="62" t="s">
        <v>131</v>
      </c>
      <c r="B15" s="63">
        <v>1768</v>
      </c>
      <c r="C15" s="147">
        <v>12404.03</v>
      </c>
      <c r="D15" s="147">
        <v>72.15</v>
      </c>
      <c r="E15" s="148"/>
      <c r="F15" s="144">
        <v>1936</v>
      </c>
      <c r="G15" s="144"/>
      <c r="H15" s="144">
        <v>1138</v>
      </c>
      <c r="I15" s="144"/>
      <c r="J15" s="144">
        <v>15168</v>
      </c>
    </row>
    <row r="16" spans="1:10" s="51" customFormat="1" ht="19.5" customHeight="1">
      <c r="A16" s="62" t="s">
        <v>132</v>
      </c>
      <c r="B16" s="63">
        <v>3973</v>
      </c>
      <c r="C16" s="147">
        <v>193</v>
      </c>
      <c r="D16" s="147">
        <v>116.5</v>
      </c>
      <c r="E16" s="147"/>
      <c r="F16" s="143">
        <v>4422</v>
      </c>
      <c r="G16" s="143">
        <v>1903</v>
      </c>
      <c r="H16" s="144">
        <v>2587</v>
      </c>
      <c r="I16" s="144">
        <v>1413</v>
      </c>
      <c r="J16" s="143">
        <v>69009</v>
      </c>
    </row>
    <row r="17" spans="1:10" s="51" customFormat="1" ht="19.5" customHeight="1">
      <c r="A17" s="62" t="s">
        <v>133</v>
      </c>
      <c r="B17" s="63">
        <v>2303</v>
      </c>
      <c r="C17" s="147">
        <v>15486</v>
      </c>
      <c r="D17" s="147"/>
      <c r="E17" s="147"/>
      <c r="F17" s="143">
        <v>1292</v>
      </c>
      <c r="G17" s="143">
        <v>212</v>
      </c>
      <c r="H17" s="144">
        <v>483</v>
      </c>
      <c r="I17" s="144">
        <v>175</v>
      </c>
      <c r="J17" s="143">
        <v>8647</v>
      </c>
    </row>
    <row r="18" spans="1:10" s="51" customFormat="1" ht="19.5" customHeight="1">
      <c r="A18" s="62" t="s">
        <v>134</v>
      </c>
      <c r="B18" s="63">
        <v>2017</v>
      </c>
      <c r="C18" s="147">
        <v>10379</v>
      </c>
      <c r="D18" s="147"/>
      <c r="E18" s="147"/>
      <c r="F18" s="143">
        <v>1906</v>
      </c>
      <c r="G18" s="143">
        <v>12</v>
      </c>
      <c r="H18" s="144">
        <v>1149</v>
      </c>
      <c r="I18" s="144">
        <v>26</v>
      </c>
      <c r="J18" s="143">
        <v>42125</v>
      </c>
    </row>
    <row r="19" spans="1:10" s="51" customFormat="1" ht="19.5" customHeight="1">
      <c r="A19" s="62" t="s">
        <v>135</v>
      </c>
      <c r="B19" s="63">
        <v>1461</v>
      </c>
      <c r="C19" s="147">
        <v>3297.5</v>
      </c>
      <c r="D19" s="147"/>
      <c r="E19" s="147"/>
      <c r="F19" s="143">
        <v>225</v>
      </c>
      <c r="G19" s="143"/>
      <c r="H19" s="144">
        <v>113</v>
      </c>
      <c r="I19" s="144"/>
      <c r="J19" s="143">
        <v>20216</v>
      </c>
    </row>
    <row r="20" spans="1:10" s="51" customFormat="1" ht="19.5" customHeight="1">
      <c r="A20" s="70" t="s">
        <v>136</v>
      </c>
      <c r="B20" s="63">
        <v>3282</v>
      </c>
      <c r="C20" s="147">
        <v>7788.43</v>
      </c>
      <c r="D20" s="147">
        <v>3319</v>
      </c>
      <c r="E20" s="147">
        <v>20</v>
      </c>
      <c r="F20" s="143">
        <v>2669</v>
      </c>
      <c r="G20" s="143">
        <v>486</v>
      </c>
      <c r="H20" s="144">
        <v>1527</v>
      </c>
      <c r="I20" s="144">
        <v>484</v>
      </c>
      <c r="J20" s="143">
        <v>32994</v>
      </c>
    </row>
    <row r="21" spans="1:10" s="51" customFormat="1" ht="19.5" customHeight="1">
      <c r="A21" s="62" t="s">
        <v>137</v>
      </c>
      <c r="B21" s="63">
        <v>874</v>
      </c>
      <c r="C21" s="147"/>
      <c r="D21" s="147">
        <v>486</v>
      </c>
      <c r="E21" s="147"/>
      <c r="F21" s="143">
        <v>1553</v>
      </c>
      <c r="G21" s="143">
        <v>159</v>
      </c>
      <c r="H21" s="144">
        <v>462</v>
      </c>
      <c r="I21" s="144">
        <v>18</v>
      </c>
      <c r="J21" s="143">
        <v>6392</v>
      </c>
    </row>
    <row r="22" spans="1:10" s="51" customFormat="1" ht="19.5" customHeight="1">
      <c r="A22" s="71"/>
      <c r="B22" s="65">
        <v>0</v>
      </c>
      <c r="C22" s="72">
        <v>0</v>
      </c>
      <c r="D22" s="72">
        <v>0</v>
      </c>
      <c r="E22" s="72">
        <v>0</v>
      </c>
      <c r="F22" s="150"/>
      <c r="G22" s="150"/>
      <c r="H22" s="151"/>
      <c r="I22" s="151"/>
      <c r="J22" s="150"/>
    </row>
    <row r="23" spans="1:10" s="76" customFormat="1" ht="19.5" customHeight="1">
      <c r="A23" s="78" t="s">
        <v>22</v>
      </c>
      <c r="B23" s="79">
        <f aca="true" t="shared" si="0" ref="B23:J23">SUM(B6:B22)</f>
        <v>45869</v>
      </c>
      <c r="C23" s="77">
        <f t="shared" si="0"/>
        <v>132356.71</v>
      </c>
      <c r="D23" s="77">
        <f t="shared" si="0"/>
        <v>7239.65</v>
      </c>
      <c r="E23" s="77">
        <f t="shared" si="0"/>
        <v>1035</v>
      </c>
      <c r="F23" s="79">
        <f t="shared" si="0"/>
        <v>31797</v>
      </c>
      <c r="G23" s="79">
        <f t="shared" si="0"/>
        <v>5988</v>
      </c>
      <c r="H23" s="79">
        <f t="shared" si="0"/>
        <v>21295</v>
      </c>
      <c r="I23" s="79">
        <f t="shared" si="0"/>
        <v>4874</v>
      </c>
      <c r="J23" s="79">
        <f t="shared" si="0"/>
        <v>557896</v>
      </c>
    </row>
    <row r="24" spans="3:5" s="51" customFormat="1" ht="19.5" customHeight="1">
      <c r="C24" s="73"/>
      <c r="D24" s="73"/>
      <c r="E24" s="73"/>
    </row>
    <row r="25" spans="3:5" s="51" customFormat="1" ht="19.5" customHeight="1">
      <c r="C25" s="73"/>
      <c r="D25" s="73"/>
      <c r="E25" s="73"/>
    </row>
    <row r="26" spans="3:5" s="51" customFormat="1" ht="19.5" customHeight="1">
      <c r="C26" s="73"/>
      <c r="D26" s="73"/>
      <c r="E26" s="73"/>
    </row>
    <row r="27" spans="3:5" s="51" customFormat="1" ht="19.5" customHeight="1">
      <c r="C27" s="73"/>
      <c r="D27" s="73"/>
      <c r="E27" s="73"/>
    </row>
    <row r="28" spans="3:5" s="51" customFormat="1" ht="19.5" customHeight="1">
      <c r="C28" s="73"/>
      <c r="D28" s="73"/>
      <c r="E28" s="73"/>
    </row>
    <row r="29" spans="3:5" s="51" customFormat="1" ht="19.5" customHeight="1">
      <c r="C29" s="73"/>
      <c r="D29" s="73"/>
      <c r="E29" s="73"/>
    </row>
    <row r="30" spans="3:5" s="51" customFormat="1" ht="19.5" customHeight="1">
      <c r="C30" s="73"/>
      <c r="D30" s="73"/>
      <c r="E30" s="73"/>
    </row>
    <row r="31" spans="3:5" s="51" customFormat="1" ht="19.5" customHeight="1">
      <c r="C31" s="73"/>
      <c r="D31" s="73"/>
      <c r="E31" s="73"/>
    </row>
    <row r="32" spans="3:5" s="51" customFormat="1" ht="19.5" customHeight="1">
      <c r="C32" s="73"/>
      <c r="D32" s="73"/>
      <c r="E32" s="73"/>
    </row>
    <row r="33" spans="3:5" s="51" customFormat="1" ht="19.5" customHeight="1">
      <c r="C33" s="73"/>
      <c r="D33" s="73"/>
      <c r="E33" s="73"/>
    </row>
    <row r="34" spans="3:5" s="51" customFormat="1" ht="19.5" customHeight="1">
      <c r="C34" s="73"/>
      <c r="D34" s="73"/>
      <c r="E34" s="73"/>
    </row>
    <row r="35" spans="3:5" s="51" customFormat="1" ht="19.5" customHeight="1">
      <c r="C35" s="73"/>
      <c r="D35" s="73"/>
      <c r="E35" s="73"/>
    </row>
    <row r="36" spans="3:5" s="51" customFormat="1" ht="19.5" customHeight="1">
      <c r="C36" s="73"/>
      <c r="D36" s="73"/>
      <c r="E36" s="73"/>
    </row>
    <row r="37" spans="3:5" s="51" customFormat="1" ht="19.5" customHeight="1">
      <c r="C37" s="73"/>
      <c r="D37" s="73"/>
      <c r="E37" s="73"/>
    </row>
    <row r="38" spans="3:5" s="51" customFormat="1" ht="19.5" customHeight="1">
      <c r="C38" s="73"/>
      <c r="D38" s="73"/>
      <c r="E38" s="73"/>
    </row>
    <row r="39" spans="3:5" s="51" customFormat="1" ht="19.5" customHeight="1">
      <c r="C39" s="73"/>
      <c r="D39" s="73"/>
      <c r="E39" s="73"/>
    </row>
    <row r="40" spans="3:5" s="51" customFormat="1" ht="19.5" customHeight="1">
      <c r="C40" s="73"/>
      <c r="D40" s="73"/>
      <c r="E40" s="73"/>
    </row>
  </sheetData>
  <sheetProtection/>
  <mergeCells count="5">
    <mergeCell ref="A1:J1"/>
    <mergeCell ref="A3:A5"/>
    <mergeCell ref="F3:G3"/>
    <mergeCell ref="H3:I3"/>
    <mergeCell ref="A2:J2"/>
  </mergeCells>
  <printOptions/>
  <pageMargins left="0.6" right="0.24" top="0.92" bottom="0.27" header="0.4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29"/>
  <sheetViews>
    <sheetView zoomScalePageLayoutView="0" workbookViewId="0" topLeftCell="A1">
      <selection activeCell="G19" sqref="G19"/>
    </sheetView>
  </sheetViews>
  <sheetFormatPr defaultColWidth="9.140625" defaultRowHeight="19.5" customHeight="1"/>
  <cols>
    <col min="1" max="1" width="21.7109375" style="20" customWidth="1"/>
    <col min="2" max="10" width="11.8515625" style="16" customWidth="1"/>
    <col min="11" max="16384" width="9.140625" style="20" customWidth="1"/>
  </cols>
  <sheetData>
    <row r="1" spans="1:10" s="18" customFormat="1" ht="19.5" customHeight="1">
      <c r="A1" s="205" t="s">
        <v>114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18" customFormat="1" ht="19.5" customHeight="1">
      <c r="A2" s="212" t="s">
        <v>120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19" customFormat="1" ht="19.5" customHeight="1">
      <c r="A3" s="206" t="s">
        <v>111</v>
      </c>
      <c r="B3" s="209" t="s">
        <v>28</v>
      </c>
      <c r="C3" s="210"/>
      <c r="D3" s="210"/>
      <c r="E3" s="210"/>
      <c r="F3" s="210"/>
      <c r="G3" s="210"/>
      <c r="H3" s="210"/>
      <c r="I3" s="210"/>
      <c r="J3" s="211"/>
    </row>
    <row r="4" spans="1:10" s="19" customFormat="1" ht="19.5" customHeight="1">
      <c r="A4" s="207"/>
      <c r="B4" s="2" t="s">
        <v>20</v>
      </c>
      <c r="C4" s="209" t="s">
        <v>21</v>
      </c>
      <c r="D4" s="210"/>
      <c r="E4" s="210"/>
      <c r="F4" s="210"/>
      <c r="G4" s="211"/>
      <c r="H4" s="2" t="s">
        <v>29</v>
      </c>
      <c r="I4" s="2" t="s">
        <v>30</v>
      </c>
      <c r="J4" s="2" t="s">
        <v>9</v>
      </c>
    </row>
    <row r="5" spans="1:10" s="19" customFormat="1" ht="19.5" customHeight="1">
      <c r="A5" s="207"/>
      <c r="B5" s="21" t="s">
        <v>8</v>
      </c>
      <c r="C5" s="2" t="s">
        <v>23</v>
      </c>
      <c r="D5" s="2" t="s">
        <v>31</v>
      </c>
      <c r="E5" s="2" t="s">
        <v>32</v>
      </c>
      <c r="F5" s="2" t="s">
        <v>33</v>
      </c>
      <c r="G5" s="2" t="s">
        <v>34</v>
      </c>
      <c r="H5" s="3" t="s">
        <v>35</v>
      </c>
      <c r="I5" s="3" t="s">
        <v>36</v>
      </c>
      <c r="J5" s="3" t="s">
        <v>6</v>
      </c>
    </row>
    <row r="6" spans="1:10" s="19" customFormat="1" ht="19.5" customHeight="1">
      <c r="A6" s="208"/>
      <c r="B6" s="4"/>
      <c r="C6" s="4" t="s">
        <v>37</v>
      </c>
      <c r="D6" s="4" t="s">
        <v>24</v>
      </c>
      <c r="E6" s="4" t="s">
        <v>38</v>
      </c>
      <c r="F6" s="4"/>
      <c r="G6" s="4" t="s">
        <v>39</v>
      </c>
      <c r="H6" s="4" t="s">
        <v>40</v>
      </c>
      <c r="I6" s="4" t="s">
        <v>8</v>
      </c>
      <c r="J6" s="4"/>
    </row>
    <row r="7" spans="1:10" ht="19.5" customHeight="1">
      <c r="A7" s="137" t="s">
        <v>122</v>
      </c>
      <c r="B7" s="17" t="s">
        <v>138</v>
      </c>
      <c r="C7" s="17" t="s">
        <v>138</v>
      </c>
      <c r="D7" s="17" t="s">
        <v>138</v>
      </c>
      <c r="E7" s="17" t="s">
        <v>138</v>
      </c>
      <c r="F7" s="17" t="s">
        <v>138</v>
      </c>
      <c r="G7" s="17" t="s">
        <v>138</v>
      </c>
      <c r="H7" s="17" t="s">
        <v>138</v>
      </c>
      <c r="I7" s="17" t="s">
        <v>138</v>
      </c>
      <c r="J7" s="17" t="s">
        <v>138</v>
      </c>
    </row>
    <row r="8" spans="1:10" ht="19.5" customHeight="1">
      <c r="A8" s="138" t="s">
        <v>123</v>
      </c>
      <c r="B8" s="14" t="s">
        <v>138</v>
      </c>
      <c r="C8" s="14" t="s">
        <v>138</v>
      </c>
      <c r="D8" s="14" t="s">
        <v>138</v>
      </c>
      <c r="E8" s="14" t="s">
        <v>138</v>
      </c>
      <c r="F8" s="14" t="s">
        <v>138</v>
      </c>
      <c r="G8" s="14" t="s">
        <v>138</v>
      </c>
      <c r="H8" s="14" t="s">
        <v>138</v>
      </c>
      <c r="I8" s="14" t="s">
        <v>138</v>
      </c>
      <c r="J8" s="14" t="s">
        <v>138</v>
      </c>
    </row>
    <row r="9" spans="1:10" ht="19.5" customHeight="1">
      <c r="A9" s="138" t="s">
        <v>124</v>
      </c>
      <c r="B9" s="14" t="s">
        <v>138</v>
      </c>
      <c r="C9" s="14" t="s">
        <v>138</v>
      </c>
      <c r="D9" s="14" t="s">
        <v>138</v>
      </c>
      <c r="E9" s="14" t="s">
        <v>138</v>
      </c>
      <c r="F9" s="14" t="s">
        <v>138</v>
      </c>
      <c r="G9" s="14" t="s">
        <v>138</v>
      </c>
      <c r="H9" s="14" t="s">
        <v>138</v>
      </c>
      <c r="I9" s="14" t="s">
        <v>138</v>
      </c>
      <c r="J9" s="14" t="s">
        <v>138</v>
      </c>
    </row>
    <row r="10" spans="1:10" ht="19.5" customHeight="1">
      <c r="A10" s="138" t="s">
        <v>125</v>
      </c>
      <c r="B10" s="14" t="s">
        <v>138</v>
      </c>
      <c r="C10" s="14" t="s">
        <v>138</v>
      </c>
      <c r="D10" s="14" t="s">
        <v>138</v>
      </c>
      <c r="E10" s="14" t="s">
        <v>138</v>
      </c>
      <c r="F10" s="14" t="s">
        <v>138</v>
      </c>
      <c r="G10" s="14" t="s">
        <v>138</v>
      </c>
      <c r="H10" s="14" t="s">
        <v>138</v>
      </c>
      <c r="I10" s="14" t="s">
        <v>138</v>
      </c>
      <c r="J10" s="14" t="s">
        <v>138</v>
      </c>
    </row>
    <row r="11" spans="1:10" ht="19.5" customHeight="1">
      <c r="A11" s="138" t="s">
        <v>126</v>
      </c>
      <c r="B11" s="14" t="s">
        <v>138</v>
      </c>
      <c r="C11" s="14" t="s">
        <v>138</v>
      </c>
      <c r="D11" s="14" t="s">
        <v>138</v>
      </c>
      <c r="E11" s="14" t="s">
        <v>138</v>
      </c>
      <c r="F11" s="14" t="s">
        <v>138</v>
      </c>
      <c r="G11" s="14" t="s">
        <v>138</v>
      </c>
      <c r="H11" s="14" t="s">
        <v>138</v>
      </c>
      <c r="I11" s="14" t="s">
        <v>138</v>
      </c>
      <c r="J11" s="14" t="s">
        <v>138</v>
      </c>
    </row>
    <row r="12" spans="1:10" ht="19.5" customHeight="1">
      <c r="A12" s="138" t="s">
        <v>127</v>
      </c>
      <c r="B12" s="14" t="s">
        <v>138</v>
      </c>
      <c r="C12" s="14" t="s">
        <v>138</v>
      </c>
      <c r="D12" s="14" t="s">
        <v>138</v>
      </c>
      <c r="E12" s="14" t="s">
        <v>138</v>
      </c>
      <c r="F12" s="14" t="s">
        <v>138</v>
      </c>
      <c r="G12" s="14" t="s">
        <v>138</v>
      </c>
      <c r="H12" s="14" t="s">
        <v>138</v>
      </c>
      <c r="I12" s="14" t="s">
        <v>138</v>
      </c>
      <c r="J12" s="14" t="s">
        <v>138</v>
      </c>
    </row>
    <row r="13" spans="1:10" ht="19.5" customHeight="1">
      <c r="A13" s="138" t="s">
        <v>128</v>
      </c>
      <c r="B13" s="14" t="s">
        <v>138</v>
      </c>
      <c r="C13" s="14" t="s">
        <v>138</v>
      </c>
      <c r="D13" s="14" t="s">
        <v>138</v>
      </c>
      <c r="E13" s="14" t="s">
        <v>138</v>
      </c>
      <c r="F13" s="14" t="s">
        <v>138</v>
      </c>
      <c r="G13" s="14" t="s">
        <v>138</v>
      </c>
      <c r="H13" s="14" t="s">
        <v>138</v>
      </c>
      <c r="I13" s="14" t="s">
        <v>138</v>
      </c>
      <c r="J13" s="14" t="s">
        <v>138</v>
      </c>
    </row>
    <row r="14" spans="1:10" ht="19.5" customHeight="1">
      <c r="A14" s="138" t="s">
        <v>129</v>
      </c>
      <c r="B14" s="14" t="s">
        <v>138</v>
      </c>
      <c r="C14" s="14" t="s">
        <v>138</v>
      </c>
      <c r="D14" s="14" t="s">
        <v>138</v>
      </c>
      <c r="E14" s="14" t="s">
        <v>138</v>
      </c>
      <c r="F14" s="14" t="s">
        <v>138</v>
      </c>
      <c r="G14" s="14" t="s">
        <v>138</v>
      </c>
      <c r="H14" s="14" t="s">
        <v>138</v>
      </c>
      <c r="I14" s="14" t="s">
        <v>138</v>
      </c>
      <c r="J14" s="14" t="s">
        <v>138</v>
      </c>
    </row>
    <row r="15" spans="1:10" ht="19.5" customHeight="1">
      <c r="A15" s="138" t="s">
        <v>130</v>
      </c>
      <c r="B15" s="14" t="s">
        <v>138</v>
      </c>
      <c r="C15" s="14" t="s">
        <v>138</v>
      </c>
      <c r="D15" s="14" t="s">
        <v>138</v>
      </c>
      <c r="E15" s="14" t="s">
        <v>138</v>
      </c>
      <c r="F15" s="14" t="s">
        <v>138</v>
      </c>
      <c r="G15" s="14" t="s">
        <v>138</v>
      </c>
      <c r="H15" s="14" t="s">
        <v>138</v>
      </c>
      <c r="I15" s="14" t="s">
        <v>138</v>
      </c>
      <c r="J15" s="14" t="s">
        <v>138</v>
      </c>
    </row>
    <row r="16" spans="1:10" ht="19.5" customHeight="1">
      <c r="A16" s="138" t="s">
        <v>131</v>
      </c>
      <c r="B16" s="14" t="s">
        <v>138</v>
      </c>
      <c r="C16" s="14" t="s">
        <v>138</v>
      </c>
      <c r="D16" s="14" t="s">
        <v>138</v>
      </c>
      <c r="E16" s="14" t="s">
        <v>138</v>
      </c>
      <c r="F16" s="14" t="s">
        <v>138</v>
      </c>
      <c r="G16" s="14" t="s">
        <v>138</v>
      </c>
      <c r="H16" s="14" t="s">
        <v>138</v>
      </c>
      <c r="I16" s="14" t="s">
        <v>138</v>
      </c>
      <c r="J16" s="14" t="s">
        <v>138</v>
      </c>
    </row>
    <row r="17" spans="1:10" ht="19.5" customHeight="1">
      <c r="A17" s="138" t="s">
        <v>132</v>
      </c>
      <c r="B17" s="14" t="s">
        <v>138</v>
      </c>
      <c r="C17" s="14" t="s">
        <v>138</v>
      </c>
      <c r="D17" s="14" t="s">
        <v>138</v>
      </c>
      <c r="E17" s="14" t="s">
        <v>138</v>
      </c>
      <c r="F17" s="14" t="s">
        <v>138</v>
      </c>
      <c r="G17" s="14" t="s">
        <v>138</v>
      </c>
      <c r="H17" s="14" t="s">
        <v>138</v>
      </c>
      <c r="I17" s="14" t="s">
        <v>138</v>
      </c>
      <c r="J17" s="14" t="s">
        <v>138</v>
      </c>
    </row>
    <row r="18" spans="1:10" ht="19.5" customHeight="1">
      <c r="A18" s="138" t="s">
        <v>133</v>
      </c>
      <c r="B18" s="14" t="s">
        <v>138</v>
      </c>
      <c r="C18" s="14" t="s">
        <v>138</v>
      </c>
      <c r="D18" s="14" t="s">
        <v>138</v>
      </c>
      <c r="E18" s="14" t="s">
        <v>138</v>
      </c>
      <c r="F18" s="14" t="s">
        <v>138</v>
      </c>
      <c r="G18" s="14" t="s">
        <v>138</v>
      </c>
      <c r="H18" s="14" t="s">
        <v>138</v>
      </c>
      <c r="I18" s="14" t="s">
        <v>138</v>
      </c>
      <c r="J18" s="14" t="s">
        <v>138</v>
      </c>
    </row>
    <row r="19" spans="1:10" ht="19.5" customHeight="1">
      <c r="A19" s="138" t="s">
        <v>134</v>
      </c>
      <c r="B19" s="14" t="s">
        <v>138</v>
      </c>
      <c r="C19" s="14" t="s">
        <v>138</v>
      </c>
      <c r="D19" s="14" t="s">
        <v>138</v>
      </c>
      <c r="E19" s="14" t="s">
        <v>138</v>
      </c>
      <c r="F19" s="14" t="s">
        <v>138</v>
      </c>
      <c r="G19" s="14" t="s">
        <v>138</v>
      </c>
      <c r="H19" s="14" t="s">
        <v>138</v>
      </c>
      <c r="I19" s="14" t="s">
        <v>138</v>
      </c>
      <c r="J19" s="14" t="s">
        <v>138</v>
      </c>
    </row>
    <row r="20" spans="1:10" ht="19.5" customHeight="1">
      <c r="A20" s="138" t="s">
        <v>135</v>
      </c>
      <c r="B20" s="14" t="s">
        <v>138</v>
      </c>
      <c r="C20" s="14" t="s">
        <v>138</v>
      </c>
      <c r="D20" s="14" t="s">
        <v>138</v>
      </c>
      <c r="E20" s="14" t="s">
        <v>138</v>
      </c>
      <c r="F20" s="14" t="s">
        <v>138</v>
      </c>
      <c r="G20" s="14" t="s">
        <v>138</v>
      </c>
      <c r="H20" s="14" t="s">
        <v>138</v>
      </c>
      <c r="I20" s="14" t="s">
        <v>138</v>
      </c>
      <c r="J20" s="14" t="s">
        <v>138</v>
      </c>
    </row>
    <row r="21" spans="1:10" ht="19.5" customHeight="1">
      <c r="A21" s="138" t="s">
        <v>136</v>
      </c>
      <c r="B21" s="14" t="s">
        <v>138</v>
      </c>
      <c r="C21" s="14" t="s">
        <v>138</v>
      </c>
      <c r="D21" s="14" t="s">
        <v>138</v>
      </c>
      <c r="E21" s="14" t="s">
        <v>138</v>
      </c>
      <c r="F21" s="14" t="s">
        <v>138</v>
      </c>
      <c r="G21" s="14" t="s">
        <v>138</v>
      </c>
      <c r="H21" s="14" t="s">
        <v>138</v>
      </c>
      <c r="I21" s="14" t="s">
        <v>138</v>
      </c>
      <c r="J21" s="14" t="s">
        <v>138</v>
      </c>
    </row>
    <row r="22" spans="1:10" ht="19.5" customHeight="1">
      <c r="A22" s="139" t="s">
        <v>137</v>
      </c>
      <c r="B22" s="14" t="s">
        <v>138</v>
      </c>
      <c r="C22" s="14" t="s">
        <v>138</v>
      </c>
      <c r="D22" s="14" t="s">
        <v>138</v>
      </c>
      <c r="E22" s="14" t="s">
        <v>138</v>
      </c>
      <c r="F22" s="14" t="s">
        <v>138</v>
      </c>
      <c r="G22" s="14" t="s">
        <v>138</v>
      </c>
      <c r="H22" s="14" t="s">
        <v>138</v>
      </c>
      <c r="I22" s="14" t="s">
        <v>138</v>
      </c>
      <c r="J22" s="14" t="s">
        <v>138</v>
      </c>
    </row>
    <row r="23" spans="1:10" ht="19.5" customHeight="1">
      <c r="A23" s="9" t="s">
        <v>22</v>
      </c>
      <c r="B23" s="5">
        <f>SUM(B7:B22)</f>
        <v>0</v>
      </c>
      <c r="C23" s="5">
        <f aca="true" t="shared" si="0" ref="C23:J23">SUM(C7:C22)</f>
        <v>0</v>
      </c>
      <c r="D23" s="5">
        <f t="shared" si="0"/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0"/>
        <v>0</v>
      </c>
      <c r="J23" s="5">
        <f t="shared" si="0"/>
        <v>0</v>
      </c>
    </row>
    <row r="24" spans="1:2" ht="19.5" customHeight="1">
      <c r="A24" s="10"/>
      <c r="B24" s="22"/>
    </row>
    <row r="25" ht="19.5" customHeight="1">
      <c r="A25" s="15"/>
    </row>
    <row r="28" spans="1:6" ht="19.5" customHeight="1">
      <c r="A28" s="23"/>
      <c r="B28" s="24"/>
      <c r="C28" s="24"/>
      <c r="D28" s="24"/>
      <c r="E28" s="24"/>
      <c r="F28" s="25"/>
    </row>
    <row r="29" spans="1:5" ht="19.5" customHeight="1">
      <c r="A29" s="23"/>
      <c r="B29" s="24"/>
      <c r="C29" s="24"/>
      <c r="D29" s="24"/>
      <c r="E29" s="24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Zeros="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21" sqref="N21"/>
    </sheetView>
  </sheetViews>
  <sheetFormatPr defaultColWidth="9.140625" defaultRowHeight="19.5" customHeight="1"/>
  <cols>
    <col min="1" max="1" width="13.8515625" style="20" customWidth="1"/>
    <col min="2" max="4" width="10.8515625" style="16" customWidth="1"/>
    <col min="5" max="5" width="10.8515625" style="16" hidden="1" customWidth="1"/>
    <col min="6" max="10" width="10.8515625" style="16" customWidth="1"/>
    <col min="11" max="11" width="10.8515625" style="16" hidden="1" customWidth="1"/>
    <col min="12" max="15" width="10.8515625" style="16" customWidth="1"/>
    <col min="16" max="16" width="0" style="20" hidden="1" customWidth="1"/>
    <col min="17" max="16384" width="9.140625" style="20" customWidth="1"/>
  </cols>
  <sheetData>
    <row r="1" spans="1:15" s="18" customFormat="1" ht="19.5" customHeight="1">
      <c r="A1" s="215" t="s">
        <v>113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18" customFormat="1" ht="19.5" customHeight="1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50" customFormat="1" ht="19.5" customHeight="1">
      <c r="A3" s="169"/>
      <c r="B3" s="213" t="s">
        <v>16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</row>
    <row r="4" spans="1:15" s="50" customFormat="1" ht="19.5" customHeight="1">
      <c r="A4" s="170"/>
      <c r="B4" s="214" t="s">
        <v>17</v>
      </c>
      <c r="C4" s="214"/>
      <c r="D4" s="214"/>
      <c r="E4" s="214"/>
      <c r="F4" s="214"/>
      <c r="G4" s="216"/>
      <c r="H4" s="202" t="s">
        <v>18</v>
      </c>
      <c r="I4" s="214"/>
      <c r="J4" s="214"/>
      <c r="K4" s="217"/>
      <c r="L4" s="217"/>
      <c r="M4" s="203"/>
      <c r="N4" s="202" t="s">
        <v>19</v>
      </c>
      <c r="O4" s="203"/>
    </row>
    <row r="5" spans="1:15" s="50" customFormat="1" ht="19.5" customHeight="1">
      <c r="A5" s="170" t="s">
        <v>111</v>
      </c>
      <c r="B5" s="54" t="s">
        <v>20</v>
      </c>
      <c r="C5" s="213" t="s">
        <v>21</v>
      </c>
      <c r="D5" s="214"/>
      <c r="E5" s="140"/>
      <c r="F5" s="54" t="s">
        <v>22</v>
      </c>
      <c r="G5" s="52" t="s">
        <v>9</v>
      </c>
      <c r="H5" s="54" t="s">
        <v>20</v>
      </c>
      <c r="I5" s="214" t="s">
        <v>21</v>
      </c>
      <c r="J5" s="214"/>
      <c r="K5" s="140"/>
      <c r="L5" s="52" t="s">
        <v>22</v>
      </c>
      <c r="M5" s="52" t="s">
        <v>9</v>
      </c>
      <c r="N5" s="52" t="s">
        <v>22</v>
      </c>
      <c r="O5" s="54" t="s">
        <v>9</v>
      </c>
    </row>
    <row r="6" spans="1:15" s="50" customFormat="1" ht="19.5" customHeight="1">
      <c r="A6" s="170"/>
      <c r="B6" s="170" t="s">
        <v>8</v>
      </c>
      <c r="C6" s="54" t="s">
        <v>23</v>
      </c>
      <c r="D6" s="54" t="s">
        <v>24</v>
      </c>
      <c r="E6" s="55"/>
      <c r="F6" s="55" t="s">
        <v>25</v>
      </c>
      <c r="G6" s="56" t="s">
        <v>6</v>
      </c>
      <c r="H6" s="170" t="s">
        <v>8</v>
      </c>
      <c r="I6" s="53" t="s">
        <v>23</v>
      </c>
      <c r="J6" s="52" t="s">
        <v>24</v>
      </c>
      <c r="K6" s="56"/>
      <c r="L6" s="56" t="s">
        <v>25</v>
      </c>
      <c r="M6" s="55" t="s">
        <v>6</v>
      </c>
      <c r="N6" s="56" t="s">
        <v>8</v>
      </c>
      <c r="O6" s="55" t="s">
        <v>6</v>
      </c>
    </row>
    <row r="7" spans="1:15" s="50" customFormat="1" ht="19.5" customHeight="1">
      <c r="A7" s="171"/>
      <c r="B7" s="57"/>
      <c r="C7" s="57" t="s">
        <v>26</v>
      </c>
      <c r="D7" s="57" t="s">
        <v>27</v>
      </c>
      <c r="E7" s="57"/>
      <c r="F7" s="57" t="s">
        <v>8</v>
      </c>
      <c r="G7" s="58"/>
      <c r="H7" s="57"/>
      <c r="I7" s="59" t="s">
        <v>26</v>
      </c>
      <c r="J7" s="58" t="s">
        <v>27</v>
      </c>
      <c r="K7" s="58"/>
      <c r="L7" s="58" t="s">
        <v>8</v>
      </c>
      <c r="M7" s="58"/>
      <c r="N7" s="58"/>
      <c r="O7" s="57"/>
    </row>
    <row r="8" spans="1:16" s="50" customFormat="1" ht="19.5" customHeight="1">
      <c r="A8" s="172" t="s">
        <v>122</v>
      </c>
      <c r="B8" s="168">
        <v>1105</v>
      </c>
      <c r="C8" s="168">
        <v>1124</v>
      </c>
      <c r="D8" s="168">
        <v>2154</v>
      </c>
      <c r="E8" s="168">
        <f>SUM(B8:D8)</f>
        <v>4383</v>
      </c>
      <c r="F8" s="168">
        <v>4383</v>
      </c>
      <c r="G8" s="168">
        <v>826</v>
      </c>
      <c r="H8" s="168">
        <v>253</v>
      </c>
      <c r="I8" s="168">
        <v>596</v>
      </c>
      <c r="J8" s="168">
        <v>752</v>
      </c>
      <c r="K8" s="168">
        <f>SUM(H8:J8)</f>
        <v>1601</v>
      </c>
      <c r="L8" s="168">
        <v>1601</v>
      </c>
      <c r="M8" s="168">
        <v>294</v>
      </c>
      <c r="N8" s="168">
        <v>5984</v>
      </c>
      <c r="O8" s="168">
        <v>1119</v>
      </c>
      <c r="P8" s="166">
        <f aca="true" t="shared" si="0" ref="P8:P24">F8+L8</f>
        <v>5984</v>
      </c>
    </row>
    <row r="9" spans="1:16" s="50" customFormat="1" ht="19.5" customHeight="1">
      <c r="A9" s="167" t="s">
        <v>123</v>
      </c>
      <c r="B9" s="64">
        <v>1940</v>
      </c>
      <c r="C9" s="64">
        <v>2043</v>
      </c>
      <c r="D9" s="64">
        <v>3327</v>
      </c>
      <c r="E9" s="168">
        <f aca="true" t="shared" si="1" ref="E9:E24">SUM(B9:D9)</f>
        <v>7310</v>
      </c>
      <c r="F9" s="64">
        <v>7310</v>
      </c>
      <c r="G9" s="64">
        <v>1456</v>
      </c>
      <c r="H9" s="64">
        <v>56</v>
      </c>
      <c r="I9" s="64">
        <v>88</v>
      </c>
      <c r="J9" s="64">
        <v>144</v>
      </c>
      <c r="K9" s="168">
        <f aca="true" t="shared" si="2" ref="K9:K24">SUM(H9:J9)</f>
        <v>288</v>
      </c>
      <c r="L9" s="64">
        <v>288</v>
      </c>
      <c r="M9" s="64">
        <v>75</v>
      </c>
      <c r="N9" s="64">
        <v>7598</v>
      </c>
      <c r="O9" s="64">
        <v>1525</v>
      </c>
      <c r="P9" s="166">
        <f t="shared" si="0"/>
        <v>7598</v>
      </c>
    </row>
    <row r="10" spans="1:16" s="50" customFormat="1" ht="19.5" customHeight="1">
      <c r="A10" s="167" t="s">
        <v>124</v>
      </c>
      <c r="B10" s="64">
        <v>2799</v>
      </c>
      <c r="C10" s="64">
        <v>2286</v>
      </c>
      <c r="D10" s="64">
        <v>4472</v>
      </c>
      <c r="E10" s="168">
        <f t="shared" si="1"/>
        <v>9557</v>
      </c>
      <c r="F10" s="64">
        <v>9557</v>
      </c>
      <c r="G10" s="64">
        <v>2439</v>
      </c>
      <c r="H10" s="64">
        <v>239</v>
      </c>
      <c r="I10" s="64">
        <v>269</v>
      </c>
      <c r="J10" s="64">
        <v>483</v>
      </c>
      <c r="K10" s="168">
        <f t="shared" si="2"/>
        <v>991</v>
      </c>
      <c r="L10" s="64">
        <v>991</v>
      </c>
      <c r="M10" s="64">
        <v>421</v>
      </c>
      <c r="N10" s="64">
        <v>10548</v>
      </c>
      <c r="O10" s="64">
        <v>2860</v>
      </c>
      <c r="P10" s="166">
        <f t="shared" si="0"/>
        <v>10548</v>
      </c>
    </row>
    <row r="11" spans="1:16" s="50" customFormat="1" ht="19.5" customHeight="1">
      <c r="A11" s="167" t="s">
        <v>125</v>
      </c>
      <c r="B11" s="64">
        <v>2134</v>
      </c>
      <c r="C11" s="64">
        <v>2269</v>
      </c>
      <c r="D11" s="64">
        <v>2112</v>
      </c>
      <c r="E11" s="168">
        <f t="shared" si="1"/>
        <v>6515</v>
      </c>
      <c r="F11" s="64">
        <v>6515</v>
      </c>
      <c r="G11" s="64">
        <v>1707</v>
      </c>
      <c r="H11" s="64">
        <v>282</v>
      </c>
      <c r="I11" s="64">
        <v>249</v>
      </c>
      <c r="J11" s="64">
        <v>260</v>
      </c>
      <c r="K11" s="168">
        <f t="shared" si="2"/>
        <v>791</v>
      </c>
      <c r="L11" s="64">
        <v>791</v>
      </c>
      <c r="M11" s="64">
        <v>279</v>
      </c>
      <c r="N11" s="64">
        <v>7306</v>
      </c>
      <c r="O11" s="64">
        <v>1986</v>
      </c>
      <c r="P11" s="166">
        <f t="shared" si="0"/>
        <v>7306</v>
      </c>
    </row>
    <row r="12" spans="1:16" s="50" customFormat="1" ht="19.5" customHeight="1">
      <c r="A12" s="167" t="s">
        <v>126</v>
      </c>
      <c r="B12" s="64">
        <v>2602</v>
      </c>
      <c r="C12" s="64">
        <v>2763</v>
      </c>
      <c r="D12" s="64">
        <v>1732</v>
      </c>
      <c r="E12" s="168">
        <f t="shared" si="1"/>
        <v>7097</v>
      </c>
      <c r="F12" s="64">
        <v>7097</v>
      </c>
      <c r="G12" s="64">
        <v>1470</v>
      </c>
      <c r="H12" s="64">
        <v>467</v>
      </c>
      <c r="I12" s="64">
        <v>366</v>
      </c>
      <c r="J12" s="64">
        <v>163</v>
      </c>
      <c r="K12" s="168">
        <f t="shared" si="2"/>
        <v>996</v>
      </c>
      <c r="L12" s="64">
        <v>996</v>
      </c>
      <c r="M12" s="64">
        <v>329</v>
      </c>
      <c r="N12" s="64">
        <v>8093</v>
      </c>
      <c r="O12" s="64">
        <v>1799</v>
      </c>
      <c r="P12" s="166">
        <f t="shared" si="0"/>
        <v>8093</v>
      </c>
    </row>
    <row r="13" spans="1:16" s="50" customFormat="1" ht="19.5" customHeight="1">
      <c r="A13" s="167" t="s">
        <v>127</v>
      </c>
      <c r="B13" s="173">
        <v>1184</v>
      </c>
      <c r="C13" s="173">
        <v>451</v>
      </c>
      <c r="D13" s="173">
        <v>889</v>
      </c>
      <c r="E13" s="168">
        <f t="shared" si="1"/>
        <v>2524</v>
      </c>
      <c r="F13" s="64">
        <v>2524</v>
      </c>
      <c r="G13" s="64">
        <v>886</v>
      </c>
      <c r="H13" s="64">
        <v>688</v>
      </c>
      <c r="I13" s="64">
        <v>225</v>
      </c>
      <c r="J13" s="64">
        <v>398</v>
      </c>
      <c r="K13" s="168">
        <f t="shared" si="2"/>
        <v>1311</v>
      </c>
      <c r="L13" s="64">
        <v>1311</v>
      </c>
      <c r="M13" s="64">
        <v>383</v>
      </c>
      <c r="N13" s="64">
        <v>3835</v>
      </c>
      <c r="O13" s="64">
        <v>1023</v>
      </c>
      <c r="P13" s="166">
        <f t="shared" si="0"/>
        <v>3835</v>
      </c>
    </row>
    <row r="14" spans="1:16" s="50" customFormat="1" ht="19.5" customHeight="1">
      <c r="A14" s="167" t="s">
        <v>128</v>
      </c>
      <c r="B14" s="136">
        <v>4907</v>
      </c>
      <c r="C14" s="136">
        <v>5277</v>
      </c>
      <c r="D14" s="136">
        <v>3125</v>
      </c>
      <c r="E14" s="168">
        <f t="shared" si="1"/>
        <v>13309</v>
      </c>
      <c r="F14" s="136">
        <v>13309</v>
      </c>
      <c r="G14" s="136">
        <v>1913</v>
      </c>
      <c r="H14" s="136">
        <v>267</v>
      </c>
      <c r="I14" s="136">
        <v>238</v>
      </c>
      <c r="J14" s="136">
        <v>108</v>
      </c>
      <c r="K14" s="168">
        <f t="shared" si="2"/>
        <v>613</v>
      </c>
      <c r="L14" s="136">
        <v>613</v>
      </c>
      <c r="M14" s="136">
        <v>127</v>
      </c>
      <c r="N14" s="136">
        <v>13922</v>
      </c>
      <c r="O14" s="136">
        <v>2040</v>
      </c>
      <c r="P14" s="166">
        <f t="shared" si="0"/>
        <v>13922</v>
      </c>
    </row>
    <row r="15" spans="1:16" s="50" customFormat="1" ht="19.5" customHeight="1">
      <c r="A15" s="167" t="s">
        <v>129</v>
      </c>
      <c r="B15" s="64">
        <v>1934</v>
      </c>
      <c r="C15" s="64">
        <v>1989</v>
      </c>
      <c r="D15" s="64">
        <v>1649</v>
      </c>
      <c r="E15" s="168">
        <f t="shared" si="1"/>
        <v>5572</v>
      </c>
      <c r="F15" s="64">
        <v>5572</v>
      </c>
      <c r="G15" s="64">
        <v>1068</v>
      </c>
      <c r="H15" s="64">
        <v>128</v>
      </c>
      <c r="I15" s="64">
        <v>171</v>
      </c>
      <c r="J15" s="64">
        <v>144</v>
      </c>
      <c r="K15" s="168">
        <f t="shared" si="2"/>
        <v>443</v>
      </c>
      <c r="L15" s="64">
        <v>443</v>
      </c>
      <c r="M15" s="64">
        <v>52</v>
      </c>
      <c r="N15" s="64">
        <v>6015</v>
      </c>
      <c r="O15" s="64">
        <v>1118</v>
      </c>
      <c r="P15" s="166">
        <f t="shared" si="0"/>
        <v>6015</v>
      </c>
    </row>
    <row r="16" spans="1:16" s="50" customFormat="1" ht="19.5" customHeight="1">
      <c r="A16" s="167" t="s">
        <v>130</v>
      </c>
      <c r="B16" s="64">
        <v>2454</v>
      </c>
      <c r="C16" s="64">
        <v>2351</v>
      </c>
      <c r="D16" s="64">
        <v>1941</v>
      </c>
      <c r="E16" s="168">
        <f t="shared" si="1"/>
        <v>6746</v>
      </c>
      <c r="F16" s="64">
        <v>6746</v>
      </c>
      <c r="G16" s="64">
        <v>1586</v>
      </c>
      <c r="H16" s="64">
        <v>144</v>
      </c>
      <c r="I16" s="64">
        <v>90</v>
      </c>
      <c r="J16" s="64">
        <v>56</v>
      </c>
      <c r="K16" s="168">
        <f t="shared" si="2"/>
        <v>290</v>
      </c>
      <c r="L16" s="64">
        <v>290</v>
      </c>
      <c r="M16" s="64">
        <v>101</v>
      </c>
      <c r="N16" s="64">
        <v>7036</v>
      </c>
      <c r="O16" s="64">
        <v>1658</v>
      </c>
      <c r="P16" s="166">
        <f t="shared" si="0"/>
        <v>7036</v>
      </c>
    </row>
    <row r="17" spans="1:16" s="50" customFormat="1" ht="19.5" customHeight="1">
      <c r="A17" s="167" t="s">
        <v>131</v>
      </c>
      <c r="B17" s="64">
        <v>1319</v>
      </c>
      <c r="C17" s="64">
        <v>1884</v>
      </c>
      <c r="D17" s="64">
        <v>351</v>
      </c>
      <c r="E17" s="168">
        <f t="shared" si="1"/>
        <v>3554</v>
      </c>
      <c r="F17" s="64">
        <v>3554</v>
      </c>
      <c r="G17" s="64">
        <v>644</v>
      </c>
      <c r="H17" s="64">
        <v>38</v>
      </c>
      <c r="I17" s="64">
        <v>70</v>
      </c>
      <c r="J17" s="64">
        <v>10</v>
      </c>
      <c r="K17" s="168">
        <f t="shared" si="2"/>
        <v>118</v>
      </c>
      <c r="L17" s="64">
        <v>118</v>
      </c>
      <c r="M17" s="64">
        <v>33</v>
      </c>
      <c r="N17" s="64">
        <v>3672</v>
      </c>
      <c r="O17" s="64">
        <v>677</v>
      </c>
      <c r="P17" s="166">
        <f t="shared" si="0"/>
        <v>3672</v>
      </c>
    </row>
    <row r="18" spans="1:16" s="50" customFormat="1" ht="19.5" customHeight="1">
      <c r="A18" s="167" t="s">
        <v>132</v>
      </c>
      <c r="B18" s="64">
        <v>4452</v>
      </c>
      <c r="C18" s="64">
        <v>3170</v>
      </c>
      <c r="D18" s="64">
        <v>2846</v>
      </c>
      <c r="E18" s="168">
        <f t="shared" si="1"/>
        <v>10468</v>
      </c>
      <c r="F18" s="64">
        <v>10468</v>
      </c>
      <c r="G18" s="64">
        <v>2168</v>
      </c>
      <c r="H18" s="64">
        <v>568</v>
      </c>
      <c r="I18" s="64">
        <v>257</v>
      </c>
      <c r="J18" s="64">
        <v>284</v>
      </c>
      <c r="K18" s="168">
        <f t="shared" si="2"/>
        <v>1109</v>
      </c>
      <c r="L18" s="64">
        <v>1109</v>
      </c>
      <c r="M18" s="64">
        <v>325</v>
      </c>
      <c r="N18" s="64">
        <v>11577</v>
      </c>
      <c r="O18" s="64">
        <v>2194</v>
      </c>
      <c r="P18" s="166">
        <f t="shared" si="0"/>
        <v>11577</v>
      </c>
    </row>
    <row r="19" spans="1:16" s="50" customFormat="1" ht="19.5" customHeight="1">
      <c r="A19" s="167" t="s">
        <v>133</v>
      </c>
      <c r="B19" s="64">
        <v>323</v>
      </c>
      <c r="C19" s="64">
        <v>447</v>
      </c>
      <c r="D19" s="64">
        <v>367</v>
      </c>
      <c r="E19" s="168">
        <f t="shared" si="1"/>
        <v>1137</v>
      </c>
      <c r="F19" s="64">
        <v>1137</v>
      </c>
      <c r="G19" s="64">
        <v>305</v>
      </c>
      <c r="H19" s="64">
        <v>90</v>
      </c>
      <c r="I19" s="64">
        <v>74</v>
      </c>
      <c r="J19" s="64">
        <v>46</v>
      </c>
      <c r="K19" s="168">
        <f t="shared" si="2"/>
        <v>210</v>
      </c>
      <c r="L19" s="64">
        <v>210</v>
      </c>
      <c r="M19" s="64">
        <v>108</v>
      </c>
      <c r="N19" s="64">
        <v>1347</v>
      </c>
      <c r="O19" s="64">
        <v>308</v>
      </c>
      <c r="P19" s="166">
        <f t="shared" si="0"/>
        <v>1347</v>
      </c>
    </row>
    <row r="20" spans="1:16" s="50" customFormat="1" ht="19.5" customHeight="1">
      <c r="A20" s="167" t="s">
        <v>134</v>
      </c>
      <c r="B20" s="64">
        <v>1990</v>
      </c>
      <c r="C20" s="64">
        <v>2388</v>
      </c>
      <c r="D20" s="64">
        <v>2024</v>
      </c>
      <c r="E20" s="168">
        <f t="shared" si="1"/>
        <v>6402</v>
      </c>
      <c r="F20" s="64">
        <v>6402</v>
      </c>
      <c r="G20" s="64">
        <v>2017</v>
      </c>
      <c r="H20" s="64">
        <v>91</v>
      </c>
      <c r="I20" s="64">
        <v>171</v>
      </c>
      <c r="J20" s="64">
        <v>198</v>
      </c>
      <c r="K20" s="168">
        <f t="shared" si="2"/>
        <v>460</v>
      </c>
      <c r="L20" s="64">
        <v>460</v>
      </c>
      <c r="M20" s="64">
        <v>147</v>
      </c>
      <c r="N20" s="64">
        <v>6862</v>
      </c>
      <c r="O20" s="64">
        <v>2164</v>
      </c>
      <c r="P20" s="166">
        <f t="shared" si="0"/>
        <v>6862</v>
      </c>
    </row>
    <row r="21" spans="1:16" s="50" customFormat="1" ht="19.5" customHeight="1">
      <c r="A21" s="167" t="s">
        <v>135</v>
      </c>
      <c r="B21" s="64">
        <v>1635</v>
      </c>
      <c r="C21" s="64">
        <v>1994</v>
      </c>
      <c r="D21" s="64">
        <v>1211</v>
      </c>
      <c r="E21" s="168">
        <f t="shared" si="1"/>
        <v>4840</v>
      </c>
      <c r="F21" s="64">
        <v>4840</v>
      </c>
      <c r="G21" s="64">
        <v>795</v>
      </c>
      <c r="H21" s="64">
        <v>171</v>
      </c>
      <c r="I21" s="64">
        <v>88</v>
      </c>
      <c r="J21" s="64">
        <v>64</v>
      </c>
      <c r="K21" s="168">
        <f t="shared" si="2"/>
        <v>323</v>
      </c>
      <c r="L21" s="64">
        <f>SUM(H21:J21)</f>
        <v>323</v>
      </c>
      <c r="M21" s="64">
        <v>104</v>
      </c>
      <c r="N21" s="64">
        <f>L21+F21</f>
        <v>5163</v>
      </c>
      <c r="O21" s="64">
        <v>897</v>
      </c>
      <c r="P21" s="166">
        <f t="shared" si="0"/>
        <v>5163</v>
      </c>
    </row>
    <row r="22" spans="1:16" s="50" customFormat="1" ht="19.5" customHeight="1">
      <c r="A22" s="174" t="s">
        <v>136</v>
      </c>
      <c r="B22" s="64">
        <v>3512</v>
      </c>
      <c r="C22" s="64">
        <v>3124</v>
      </c>
      <c r="D22" s="64">
        <v>1768</v>
      </c>
      <c r="E22" s="168">
        <f t="shared" si="1"/>
        <v>8404</v>
      </c>
      <c r="F22" s="64">
        <v>8404</v>
      </c>
      <c r="G22" s="64">
        <v>1726</v>
      </c>
      <c r="H22" s="64">
        <v>56</v>
      </c>
      <c r="I22" s="64">
        <v>91</v>
      </c>
      <c r="J22" s="64">
        <v>32</v>
      </c>
      <c r="K22" s="168">
        <f t="shared" si="2"/>
        <v>179</v>
      </c>
      <c r="L22" s="64">
        <v>179</v>
      </c>
      <c r="M22" s="64">
        <v>58</v>
      </c>
      <c r="N22" s="64">
        <v>8583</v>
      </c>
      <c r="O22" s="64">
        <v>1747</v>
      </c>
      <c r="P22" s="166">
        <f t="shared" si="0"/>
        <v>8583</v>
      </c>
    </row>
    <row r="23" spans="1:16" s="50" customFormat="1" ht="19.5" customHeight="1">
      <c r="A23" s="175" t="s">
        <v>137</v>
      </c>
      <c r="B23" s="176">
        <v>1420.99</v>
      </c>
      <c r="C23" s="176">
        <v>1099.91</v>
      </c>
      <c r="D23" s="176">
        <v>1281.49</v>
      </c>
      <c r="E23" s="168">
        <f t="shared" si="1"/>
        <v>3802.3900000000003</v>
      </c>
      <c r="F23" s="176">
        <v>3802.39</v>
      </c>
      <c r="G23" s="176">
        <v>643.76</v>
      </c>
      <c r="H23" s="176">
        <v>104.41</v>
      </c>
      <c r="I23" s="176">
        <v>94.54</v>
      </c>
      <c r="J23" s="176">
        <v>31.04</v>
      </c>
      <c r="K23" s="168">
        <f t="shared" si="2"/>
        <v>229.98999999999998</v>
      </c>
      <c r="L23" s="176">
        <v>230</v>
      </c>
      <c r="M23" s="176">
        <v>42</v>
      </c>
      <c r="N23" s="176">
        <v>4032</v>
      </c>
      <c r="O23" s="176">
        <v>685.76</v>
      </c>
      <c r="P23" s="166">
        <f t="shared" si="0"/>
        <v>4032.39</v>
      </c>
    </row>
    <row r="24" spans="1:16" s="50" customFormat="1" ht="19.5" customHeight="1">
      <c r="A24" s="80" t="s">
        <v>22</v>
      </c>
      <c r="B24" s="81">
        <f>SUM(B8:B23)</f>
        <v>35710.99</v>
      </c>
      <c r="C24" s="81">
        <f aca="true" t="shared" si="3" ref="C24:O24">SUM(C8:C23)</f>
        <v>34659.91</v>
      </c>
      <c r="D24" s="81">
        <f t="shared" si="3"/>
        <v>31249.49</v>
      </c>
      <c r="E24" s="177">
        <f t="shared" si="1"/>
        <v>101620.39</v>
      </c>
      <c r="F24" s="81">
        <f t="shared" si="3"/>
        <v>101620.39</v>
      </c>
      <c r="G24" s="81">
        <f t="shared" si="3"/>
        <v>21649.76</v>
      </c>
      <c r="H24" s="81">
        <f t="shared" si="3"/>
        <v>3642.41</v>
      </c>
      <c r="I24" s="81">
        <f t="shared" si="3"/>
        <v>3137.54</v>
      </c>
      <c r="J24" s="81">
        <f t="shared" si="3"/>
        <v>3173.04</v>
      </c>
      <c r="K24" s="178">
        <f t="shared" si="2"/>
        <v>9952.99</v>
      </c>
      <c r="L24" s="81">
        <f t="shared" si="3"/>
        <v>9953</v>
      </c>
      <c r="M24" s="81">
        <f t="shared" si="3"/>
        <v>2878</v>
      </c>
      <c r="N24" s="81">
        <f t="shared" si="3"/>
        <v>111573</v>
      </c>
      <c r="O24" s="81">
        <f t="shared" si="3"/>
        <v>23800.76</v>
      </c>
      <c r="P24" s="166">
        <f t="shared" si="0"/>
        <v>111573.39</v>
      </c>
    </row>
  </sheetData>
  <sheetProtection/>
  <mergeCells count="8">
    <mergeCell ref="C5:D5"/>
    <mergeCell ref="I5:J5"/>
    <mergeCell ref="A1:O1"/>
    <mergeCell ref="B3:O3"/>
    <mergeCell ref="B4:G4"/>
    <mergeCell ref="H4:M4"/>
    <mergeCell ref="N4:O4"/>
    <mergeCell ref="A2:O2"/>
  </mergeCells>
  <printOptions/>
  <pageMargins left="0.1968503937007874" right="0.1968503937007874" top="0.93" bottom="0.1968503937007874" header="0.81" footer="0.2362204724409449"/>
  <pageSetup horizontalDpi="600" verticalDpi="600" orientation="landscape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E44"/>
  <sheetViews>
    <sheetView showZeros="0" zoomScalePageLayoutView="0" workbookViewId="0" topLeftCell="A1">
      <pane xSplit="1" ySplit="6" topLeftCell="Q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7" sqref="AD7:AE23"/>
    </sheetView>
  </sheetViews>
  <sheetFormatPr defaultColWidth="9.140625" defaultRowHeight="12.75"/>
  <cols>
    <col min="1" max="1" width="14.28125" style="188" customWidth="1"/>
    <col min="2" max="2" width="6.57421875" style="16" bestFit="1" customWidth="1"/>
    <col min="3" max="3" width="10.421875" style="16" bestFit="1" customWidth="1"/>
    <col min="4" max="4" width="10.140625" style="16" bestFit="1" customWidth="1"/>
    <col min="5" max="5" width="10.140625" style="16" hidden="1" customWidth="1"/>
    <col min="6" max="6" width="8.7109375" style="16" customWidth="1"/>
    <col min="7" max="7" width="9.8515625" style="16" bestFit="1" customWidth="1"/>
    <col min="8" max="8" width="7.421875" style="16" bestFit="1" customWidth="1"/>
    <col min="9" max="9" width="9.8515625" style="16" bestFit="1" customWidth="1"/>
    <col min="10" max="10" width="7.8515625" style="16" bestFit="1" customWidth="1"/>
    <col min="11" max="11" width="7.7109375" style="16" bestFit="1" customWidth="1"/>
    <col min="12" max="12" width="7.57421875" style="16" bestFit="1" customWidth="1"/>
    <col min="13" max="13" width="9.8515625" style="16" bestFit="1" customWidth="1"/>
    <col min="14" max="14" width="7.57421875" style="16" bestFit="1" customWidth="1"/>
    <col min="15" max="15" width="9.8515625" style="16" bestFit="1" customWidth="1"/>
    <col min="16" max="16" width="9.8515625" style="16" hidden="1" customWidth="1"/>
    <col min="17" max="17" width="7.57421875" style="16" bestFit="1" customWidth="1"/>
    <col min="18" max="18" width="9.8515625" style="16" bestFit="1" customWidth="1"/>
    <col min="19" max="19" width="16.7109375" style="188" customWidth="1"/>
    <col min="20" max="27" width="10.140625" style="16" customWidth="1"/>
    <col min="28" max="31" width="10.140625" style="20" customWidth="1"/>
    <col min="32" max="16384" width="9.140625" style="20" customWidth="1"/>
  </cols>
  <sheetData>
    <row r="1" spans="1:31" s="18" customFormat="1" ht="23.25">
      <c r="A1" s="215" t="s">
        <v>117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 t="s">
        <v>117</v>
      </c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s="18" customFormat="1" ht="23.2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 t="s">
        <v>121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</row>
    <row r="3" spans="1:31" s="27" customFormat="1" ht="21.75">
      <c r="A3" s="228" t="s">
        <v>111</v>
      </c>
      <c r="B3" s="224" t="s">
        <v>41</v>
      </c>
      <c r="C3" s="220"/>
      <c r="D3" s="220"/>
      <c r="E3" s="220"/>
      <c r="F3" s="220"/>
      <c r="G3" s="225"/>
      <c r="H3" s="218" t="s">
        <v>42</v>
      </c>
      <c r="I3" s="220"/>
      <c r="J3" s="220"/>
      <c r="K3" s="220"/>
      <c r="L3" s="220"/>
      <c r="M3" s="220"/>
      <c r="N3" s="220"/>
      <c r="O3" s="220"/>
      <c r="P3" s="220"/>
      <c r="Q3" s="220"/>
      <c r="R3" s="219"/>
      <c r="S3" s="228" t="s">
        <v>111</v>
      </c>
      <c r="T3" s="218" t="s">
        <v>43</v>
      </c>
      <c r="U3" s="220"/>
      <c r="V3" s="220"/>
      <c r="W3" s="220"/>
      <c r="X3" s="220"/>
      <c r="Y3" s="220"/>
      <c r="Z3" s="220"/>
      <c r="AA3" s="219"/>
      <c r="AB3" s="218" t="s">
        <v>44</v>
      </c>
      <c r="AC3" s="220"/>
      <c r="AD3" s="220"/>
      <c r="AE3" s="219"/>
    </row>
    <row r="4" spans="1:31" s="27" customFormat="1" ht="21.75" customHeight="1">
      <c r="A4" s="229"/>
      <c r="B4" s="29" t="s">
        <v>20</v>
      </c>
      <c r="C4" s="220" t="s">
        <v>21</v>
      </c>
      <c r="D4" s="219"/>
      <c r="E4" s="161"/>
      <c r="F4" s="224" t="s">
        <v>22</v>
      </c>
      <c r="G4" s="225"/>
      <c r="H4" s="220" t="s">
        <v>45</v>
      </c>
      <c r="I4" s="219"/>
      <c r="J4" s="218" t="s">
        <v>46</v>
      </c>
      <c r="K4" s="220"/>
      <c r="L4" s="220"/>
      <c r="M4" s="219"/>
      <c r="N4" s="218" t="s">
        <v>47</v>
      </c>
      <c r="O4" s="219"/>
      <c r="P4" s="221" t="s">
        <v>139</v>
      </c>
      <c r="Q4" s="218" t="s">
        <v>22</v>
      </c>
      <c r="R4" s="219"/>
      <c r="S4" s="229"/>
      <c r="T4" s="226" t="s">
        <v>48</v>
      </c>
      <c r="U4" s="226"/>
      <c r="V4" s="226"/>
      <c r="W4" s="226" t="s">
        <v>49</v>
      </c>
      <c r="X4" s="226"/>
      <c r="Y4" s="226"/>
      <c r="Z4" s="224" t="s">
        <v>22</v>
      </c>
      <c r="AA4" s="225"/>
      <c r="AB4" s="29" t="s">
        <v>20</v>
      </c>
      <c r="AC4" s="29" t="s">
        <v>21</v>
      </c>
      <c r="AD4" s="226" t="s">
        <v>22</v>
      </c>
      <c r="AE4" s="226"/>
    </row>
    <row r="5" spans="1:31" s="27" customFormat="1" ht="21.75">
      <c r="A5" s="229"/>
      <c r="B5" s="30"/>
      <c r="C5" s="26" t="s">
        <v>23</v>
      </c>
      <c r="D5" s="29" t="s">
        <v>24</v>
      </c>
      <c r="E5" s="29"/>
      <c r="F5" s="29" t="s">
        <v>50</v>
      </c>
      <c r="G5" s="29" t="s">
        <v>9</v>
      </c>
      <c r="H5" s="26" t="s">
        <v>50</v>
      </c>
      <c r="I5" s="29" t="s">
        <v>9</v>
      </c>
      <c r="J5" s="29" t="s">
        <v>51</v>
      </c>
      <c r="K5" s="29" t="s">
        <v>52</v>
      </c>
      <c r="L5" s="29" t="s">
        <v>53</v>
      </c>
      <c r="M5" s="29" t="s">
        <v>9</v>
      </c>
      <c r="N5" s="29" t="s">
        <v>50</v>
      </c>
      <c r="O5" s="29" t="s">
        <v>9</v>
      </c>
      <c r="P5" s="222"/>
      <c r="Q5" s="31" t="s">
        <v>50</v>
      </c>
      <c r="R5" s="29" t="s">
        <v>9</v>
      </c>
      <c r="S5" s="229"/>
      <c r="T5" s="31" t="s">
        <v>20</v>
      </c>
      <c r="U5" s="31" t="s">
        <v>21</v>
      </c>
      <c r="V5" s="29" t="s">
        <v>9</v>
      </c>
      <c r="W5" s="31" t="s">
        <v>20</v>
      </c>
      <c r="X5" s="31" t="s">
        <v>21</v>
      </c>
      <c r="Y5" s="29" t="s">
        <v>9</v>
      </c>
      <c r="Z5" s="29" t="s">
        <v>50</v>
      </c>
      <c r="AA5" s="29" t="s">
        <v>9</v>
      </c>
      <c r="AB5" s="31" t="s">
        <v>8</v>
      </c>
      <c r="AC5" s="31" t="s">
        <v>8</v>
      </c>
      <c r="AD5" s="32" t="s">
        <v>50</v>
      </c>
      <c r="AE5" s="29" t="s">
        <v>9</v>
      </c>
    </row>
    <row r="6" spans="1:31" s="27" customFormat="1" ht="21.75">
      <c r="A6" s="230"/>
      <c r="B6" s="33" t="s">
        <v>92</v>
      </c>
      <c r="C6" s="34" t="s">
        <v>54</v>
      </c>
      <c r="D6" s="33" t="s">
        <v>27</v>
      </c>
      <c r="E6" s="33"/>
      <c r="F6" s="33" t="s">
        <v>8</v>
      </c>
      <c r="G6" s="33" t="s">
        <v>6</v>
      </c>
      <c r="H6" s="34" t="s">
        <v>8</v>
      </c>
      <c r="I6" s="33" t="s">
        <v>6</v>
      </c>
      <c r="J6" s="33" t="s">
        <v>8</v>
      </c>
      <c r="K6" s="33" t="s">
        <v>8</v>
      </c>
      <c r="L6" s="33" t="s">
        <v>8</v>
      </c>
      <c r="M6" s="33" t="s">
        <v>6</v>
      </c>
      <c r="N6" s="33" t="s">
        <v>8</v>
      </c>
      <c r="O6" s="33" t="s">
        <v>6</v>
      </c>
      <c r="P6" s="223"/>
      <c r="Q6" s="33" t="s">
        <v>8</v>
      </c>
      <c r="R6" s="33" t="s">
        <v>6</v>
      </c>
      <c r="S6" s="230"/>
      <c r="T6" s="33" t="s">
        <v>8</v>
      </c>
      <c r="U6" s="33" t="s">
        <v>8</v>
      </c>
      <c r="V6" s="33" t="s">
        <v>6</v>
      </c>
      <c r="W6" s="33" t="s">
        <v>8</v>
      </c>
      <c r="X6" s="33" t="s">
        <v>8</v>
      </c>
      <c r="Y6" s="33" t="s">
        <v>6</v>
      </c>
      <c r="Z6" s="33" t="s">
        <v>8</v>
      </c>
      <c r="AA6" s="33" t="s">
        <v>6</v>
      </c>
      <c r="AB6" s="35" t="s">
        <v>92</v>
      </c>
      <c r="AC6" s="35"/>
      <c r="AD6" s="33" t="s">
        <v>8</v>
      </c>
      <c r="AE6" s="33" t="s">
        <v>6</v>
      </c>
    </row>
    <row r="7" spans="1:31" s="37" customFormat="1" ht="21.75">
      <c r="A7" s="179" t="s">
        <v>122</v>
      </c>
      <c r="B7" s="44">
        <v>3</v>
      </c>
      <c r="C7" s="44">
        <v>2</v>
      </c>
      <c r="D7" s="44">
        <v>4</v>
      </c>
      <c r="E7" s="44">
        <f>SUM(B7:D7)</f>
        <v>9</v>
      </c>
      <c r="F7" s="44">
        <v>9</v>
      </c>
      <c r="G7" s="44">
        <v>2</v>
      </c>
      <c r="H7" s="44">
        <v>137</v>
      </c>
      <c r="I7" s="44">
        <v>11</v>
      </c>
      <c r="J7" s="44">
        <v>17</v>
      </c>
      <c r="K7" s="44">
        <v>527</v>
      </c>
      <c r="L7" s="44">
        <v>792</v>
      </c>
      <c r="M7" s="44">
        <v>7</v>
      </c>
      <c r="N7" s="44">
        <v>895</v>
      </c>
      <c r="O7" s="44">
        <v>17</v>
      </c>
      <c r="P7" s="44">
        <f>H7+J7+K7+L7+N7</f>
        <v>2368</v>
      </c>
      <c r="Q7" s="44">
        <v>2368</v>
      </c>
      <c r="R7" s="44">
        <v>31</v>
      </c>
      <c r="S7" s="179" t="s">
        <v>122</v>
      </c>
      <c r="T7" s="163">
        <v>163</v>
      </c>
      <c r="U7" s="163">
        <v>352</v>
      </c>
      <c r="V7" s="189">
        <v>77</v>
      </c>
      <c r="W7" s="163"/>
      <c r="X7" s="163"/>
      <c r="Y7" s="163"/>
      <c r="Z7" s="163">
        <v>515</v>
      </c>
      <c r="AA7" s="189">
        <v>77</v>
      </c>
      <c r="AB7" s="163">
        <v>1</v>
      </c>
      <c r="AC7" s="163">
        <v>2</v>
      </c>
      <c r="AD7" s="163">
        <v>3</v>
      </c>
      <c r="AE7" s="163">
        <v>1</v>
      </c>
    </row>
    <row r="8" spans="1:31" s="37" customFormat="1" ht="21.75">
      <c r="A8" s="180" t="s">
        <v>123</v>
      </c>
      <c r="B8" s="45">
        <v>26</v>
      </c>
      <c r="C8" s="45">
        <v>54</v>
      </c>
      <c r="D8" s="45">
        <v>41</v>
      </c>
      <c r="E8" s="44">
        <f aca="true" t="shared" si="0" ref="E8:E22">SUM(B8:D8)</f>
        <v>121</v>
      </c>
      <c r="F8" s="45">
        <v>121</v>
      </c>
      <c r="G8" s="45">
        <v>23</v>
      </c>
      <c r="H8" s="45">
        <v>642</v>
      </c>
      <c r="I8" s="45">
        <v>142</v>
      </c>
      <c r="J8" s="45">
        <v>38</v>
      </c>
      <c r="K8" s="45">
        <v>784</v>
      </c>
      <c r="L8" s="45">
        <v>880</v>
      </c>
      <c r="M8" s="45">
        <v>395</v>
      </c>
      <c r="N8" s="45">
        <v>1612</v>
      </c>
      <c r="O8" s="45">
        <v>135</v>
      </c>
      <c r="P8" s="44">
        <f aca="true" t="shared" si="1" ref="P8:P21">H8+J8+K8+L8+N8</f>
        <v>3956</v>
      </c>
      <c r="Q8" s="45">
        <v>3956</v>
      </c>
      <c r="R8" s="45">
        <v>576</v>
      </c>
      <c r="S8" s="180" t="s">
        <v>123</v>
      </c>
      <c r="T8" s="164">
        <v>41</v>
      </c>
      <c r="U8" s="164">
        <v>76</v>
      </c>
      <c r="V8" s="164">
        <v>24</v>
      </c>
      <c r="W8" s="164"/>
      <c r="X8" s="164"/>
      <c r="Y8" s="164"/>
      <c r="Z8" s="164">
        <v>117</v>
      </c>
      <c r="AA8" s="164">
        <v>24</v>
      </c>
      <c r="AB8" s="164"/>
      <c r="AC8" s="164"/>
      <c r="AD8" s="164"/>
      <c r="AE8" s="164"/>
    </row>
    <row r="9" spans="1:31" s="37" customFormat="1" ht="21.75">
      <c r="A9" s="180" t="s">
        <v>124</v>
      </c>
      <c r="B9" s="45">
        <v>60</v>
      </c>
      <c r="C9" s="45">
        <v>52</v>
      </c>
      <c r="D9" s="45">
        <v>39</v>
      </c>
      <c r="E9" s="44">
        <f t="shared" si="0"/>
        <v>151</v>
      </c>
      <c r="F9" s="45">
        <v>151</v>
      </c>
      <c r="G9" s="45">
        <v>20</v>
      </c>
      <c r="H9" s="45">
        <v>112</v>
      </c>
      <c r="I9" s="45">
        <v>23</v>
      </c>
      <c r="J9" s="45">
        <v>30</v>
      </c>
      <c r="K9" s="45">
        <v>168</v>
      </c>
      <c r="L9" s="45">
        <v>323</v>
      </c>
      <c r="M9" s="45">
        <v>50</v>
      </c>
      <c r="N9" s="45">
        <v>103</v>
      </c>
      <c r="O9" s="45">
        <v>11</v>
      </c>
      <c r="P9" s="44">
        <f t="shared" si="1"/>
        <v>736</v>
      </c>
      <c r="Q9" s="45">
        <v>736</v>
      </c>
      <c r="R9" s="45">
        <v>76</v>
      </c>
      <c r="S9" s="180" t="s">
        <v>124</v>
      </c>
      <c r="T9" s="164">
        <v>923</v>
      </c>
      <c r="U9" s="164">
        <v>2011.3</v>
      </c>
      <c r="V9" s="164">
        <v>651</v>
      </c>
      <c r="W9" s="164"/>
      <c r="X9" s="164"/>
      <c r="Y9" s="164"/>
      <c r="Z9" s="164">
        <v>2934</v>
      </c>
      <c r="AA9" s="164">
        <v>651</v>
      </c>
      <c r="AB9" s="164">
        <v>8</v>
      </c>
      <c r="AC9" s="164">
        <v>22</v>
      </c>
      <c r="AD9" s="164">
        <v>30</v>
      </c>
      <c r="AE9" s="164">
        <v>9</v>
      </c>
    </row>
    <row r="10" spans="1:31" s="37" customFormat="1" ht="21.75" customHeight="1">
      <c r="A10" s="180" t="s">
        <v>125</v>
      </c>
      <c r="B10" s="45">
        <v>11</v>
      </c>
      <c r="C10" s="45">
        <v>1</v>
      </c>
      <c r="D10" s="45">
        <v>0</v>
      </c>
      <c r="E10" s="44">
        <f t="shared" si="0"/>
        <v>12</v>
      </c>
      <c r="F10" s="45">
        <v>12</v>
      </c>
      <c r="G10" s="45">
        <v>2</v>
      </c>
      <c r="H10" s="45">
        <v>312</v>
      </c>
      <c r="I10" s="45">
        <v>32</v>
      </c>
      <c r="J10" s="45">
        <v>141</v>
      </c>
      <c r="K10" s="45">
        <v>197</v>
      </c>
      <c r="L10" s="45">
        <v>639</v>
      </c>
      <c r="M10" s="45">
        <v>85</v>
      </c>
      <c r="N10" s="45">
        <v>797</v>
      </c>
      <c r="O10" s="45">
        <v>73</v>
      </c>
      <c r="P10" s="44">
        <f t="shared" si="1"/>
        <v>2086</v>
      </c>
      <c r="Q10" s="45">
        <v>2086</v>
      </c>
      <c r="R10" s="45">
        <v>172</v>
      </c>
      <c r="S10" s="180" t="s">
        <v>125</v>
      </c>
      <c r="T10" s="164">
        <v>605</v>
      </c>
      <c r="U10" s="164">
        <v>778</v>
      </c>
      <c r="V10" s="164">
        <v>354</v>
      </c>
      <c r="W10" s="164">
        <v>15</v>
      </c>
      <c r="X10" s="164">
        <v>2</v>
      </c>
      <c r="Y10" s="164">
        <v>1</v>
      </c>
      <c r="Z10" s="164">
        <v>1400</v>
      </c>
      <c r="AA10" s="164">
        <v>355</v>
      </c>
      <c r="AB10" s="164">
        <v>86</v>
      </c>
      <c r="AC10" s="164">
        <v>159</v>
      </c>
      <c r="AD10" s="164">
        <v>245</v>
      </c>
      <c r="AE10" s="164">
        <v>15</v>
      </c>
    </row>
    <row r="11" spans="1:31" s="37" customFormat="1" ht="21.75" customHeight="1">
      <c r="A11" s="180" t="s">
        <v>126</v>
      </c>
      <c r="B11" s="45">
        <v>134</v>
      </c>
      <c r="C11" s="45">
        <v>59</v>
      </c>
      <c r="D11" s="45">
        <v>24</v>
      </c>
      <c r="E11" s="44">
        <f t="shared" si="0"/>
        <v>217</v>
      </c>
      <c r="F11" s="45">
        <v>217</v>
      </c>
      <c r="G11" s="45">
        <v>31</v>
      </c>
      <c r="H11" s="45">
        <v>299</v>
      </c>
      <c r="I11" s="45">
        <v>30</v>
      </c>
      <c r="J11" s="45">
        <v>101</v>
      </c>
      <c r="K11" s="45">
        <v>317</v>
      </c>
      <c r="L11" s="45">
        <v>546</v>
      </c>
      <c r="M11" s="45">
        <v>67</v>
      </c>
      <c r="N11" s="45">
        <v>420</v>
      </c>
      <c r="O11" s="45">
        <v>25</v>
      </c>
      <c r="P11" s="44">
        <f t="shared" si="1"/>
        <v>1683</v>
      </c>
      <c r="Q11" s="45">
        <v>1683</v>
      </c>
      <c r="R11" s="45">
        <v>122</v>
      </c>
      <c r="S11" s="180" t="s">
        <v>126</v>
      </c>
      <c r="T11" s="164">
        <v>1305</v>
      </c>
      <c r="U11" s="164">
        <v>2080</v>
      </c>
      <c r="V11" s="164">
        <v>449</v>
      </c>
      <c r="W11" s="164">
        <v>28</v>
      </c>
      <c r="X11" s="164">
        <v>32</v>
      </c>
      <c r="Y11" s="164">
        <v>96</v>
      </c>
      <c r="Z11" s="164">
        <v>3445</v>
      </c>
      <c r="AA11" s="164">
        <v>545</v>
      </c>
      <c r="AB11" s="164">
        <v>89</v>
      </c>
      <c r="AC11" s="164">
        <v>148</v>
      </c>
      <c r="AD11" s="164">
        <v>237</v>
      </c>
      <c r="AE11" s="164">
        <v>35</v>
      </c>
    </row>
    <row r="12" spans="1:31" s="37" customFormat="1" ht="21.75" customHeight="1">
      <c r="A12" s="180" t="s">
        <v>127</v>
      </c>
      <c r="B12" s="45">
        <v>15</v>
      </c>
      <c r="C12" s="45">
        <v>9</v>
      </c>
      <c r="D12" s="45">
        <v>11</v>
      </c>
      <c r="E12" s="44">
        <f t="shared" si="0"/>
        <v>35</v>
      </c>
      <c r="F12" s="45">
        <v>35</v>
      </c>
      <c r="G12" s="45">
        <v>19</v>
      </c>
      <c r="H12" s="45">
        <v>470</v>
      </c>
      <c r="I12" s="45">
        <v>241</v>
      </c>
      <c r="J12" s="45">
        <v>13</v>
      </c>
      <c r="K12" s="45">
        <v>131</v>
      </c>
      <c r="L12" s="45">
        <v>0</v>
      </c>
      <c r="M12" s="45">
        <v>47</v>
      </c>
      <c r="N12" s="45">
        <v>564</v>
      </c>
      <c r="O12" s="45">
        <v>257</v>
      </c>
      <c r="P12" s="44">
        <f t="shared" si="1"/>
        <v>1178</v>
      </c>
      <c r="Q12" s="45">
        <v>1178</v>
      </c>
      <c r="R12" s="45">
        <v>545</v>
      </c>
      <c r="S12" s="180" t="s">
        <v>127</v>
      </c>
      <c r="T12" s="164">
        <v>370</v>
      </c>
      <c r="U12" s="164">
        <v>725</v>
      </c>
      <c r="V12" s="164">
        <v>724</v>
      </c>
      <c r="W12" s="164"/>
      <c r="X12" s="164"/>
      <c r="Y12" s="164"/>
      <c r="Z12" s="164">
        <v>1095</v>
      </c>
      <c r="AA12" s="164">
        <v>724</v>
      </c>
      <c r="AB12" s="164">
        <v>137</v>
      </c>
      <c r="AC12" s="164">
        <v>212</v>
      </c>
      <c r="AD12" s="164">
        <v>349</v>
      </c>
      <c r="AE12" s="164">
        <v>194</v>
      </c>
    </row>
    <row r="13" spans="1:31" s="37" customFormat="1" ht="21.75" customHeight="1">
      <c r="A13" s="180" t="s">
        <v>128</v>
      </c>
      <c r="B13" s="45">
        <v>476</v>
      </c>
      <c r="C13" s="45">
        <v>940</v>
      </c>
      <c r="D13" s="45">
        <v>361</v>
      </c>
      <c r="E13" s="44">
        <f t="shared" si="0"/>
        <v>1777</v>
      </c>
      <c r="F13" s="45">
        <v>1777</v>
      </c>
      <c r="G13" s="45">
        <v>120</v>
      </c>
      <c r="H13" s="45">
        <v>176</v>
      </c>
      <c r="I13" s="45">
        <v>14</v>
      </c>
      <c r="J13" s="45">
        <v>79</v>
      </c>
      <c r="K13" s="45">
        <v>461</v>
      </c>
      <c r="L13" s="45">
        <v>1288</v>
      </c>
      <c r="M13" s="45">
        <v>141</v>
      </c>
      <c r="N13" s="45">
        <v>1815</v>
      </c>
      <c r="O13" s="45">
        <v>118</v>
      </c>
      <c r="P13" s="44">
        <f t="shared" si="1"/>
        <v>3819</v>
      </c>
      <c r="Q13" s="45">
        <v>3819</v>
      </c>
      <c r="R13" s="45">
        <v>154</v>
      </c>
      <c r="S13" s="180" t="s">
        <v>128</v>
      </c>
      <c r="T13" s="164">
        <v>1752</v>
      </c>
      <c r="U13" s="164">
        <v>1417</v>
      </c>
      <c r="V13" s="164">
        <v>60</v>
      </c>
      <c r="W13" s="164"/>
      <c r="X13" s="164"/>
      <c r="Y13" s="164"/>
      <c r="Z13" s="164">
        <v>3169</v>
      </c>
      <c r="AA13" s="164">
        <v>60</v>
      </c>
      <c r="AB13" s="164">
        <v>2</v>
      </c>
      <c r="AC13" s="164">
        <v>5</v>
      </c>
      <c r="AD13" s="164">
        <v>7</v>
      </c>
      <c r="AE13" s="164">
        <v>1</v>
      </c>
    </row>
    <row r="14" spans="1:31" s="37" customFormat="1" ht="21.75" customHeight="1">
      <c r="A14" s="180" t="s">
        <v>129</v>
      </c>
      <c r="B14" s="45">
        <v>46</v>
      </c>
      <c r="C14" s="45">
        <v>65</v>
      </c>
      <c r="D14" s="45">
        <v>17</v>
      </c>
      <c r="E14" s="44">
        <f t="shared" si="0"/>
        <v>128</v>
      </c>
      <c r="F14" s="45">
        <v>128</v>
      </c>
      <c r="G14" s="45">
        <v>8</v>
      </c>
      <c r="H14" s="45">
        <v>314</v>
      </c>
      <c r="I14" s="181">
        <v>23</v>
      </c>
      <c r="J14" s="45">
        <v>54</v>
      </c>
      <c r="K14" s="45">
        <v>585</v>
      </c>
      <c r="L14" s="45">
        <v>2260</v>
      </c>
      <c r="M14" s="181">
        <v>126</v>
      </c>
      <c r="N14" s="45">
        <v>1985</v>
      </c>
      <c r="O14" s="181">
        <v>20</v>
      </c>
      <c r="P14" s="44">
        <f t="shared" si="1"/>
        <v>5198</v>
      </c>
      <c r="Q14" s="45">
        <v>5198</v>
      </c>
      <c r="R14" s="45">
        <v>157</v>
      </c>
      <c r="S14" s="180" t="s">
        <v>129</v>
      </c>
      <c r="T14" s="164">
        <v>14</v>
      </c>
      <c r="U14" s="164">
        <v>41</v>
      </c>
      <c r="V14" s="164">
        <v>4</v>
      </c>
      <c r="W14" s="164"/>
      <c r="X14" s="164"/>
      <c r="Y14" s="164"/>
      <c r="Z14" s="164">
        <v>55</v>
      </c>
      <c r="AA14" s="164">
        <v>4</v>
      </c>
      <c r="AB14" s="164"/>
      <c r="AC14" s="164"/>
      <c r="AD14" s="164"/>
      <c r="AE14" s="164"/>
    </row>
    <row r="15" spans="1:31" s="37" customFormat="1" ht="21.75" customHeight="1">
      <c r="A15" s="180" t="s">
        <v>130</v>
      </c>
      <c r="B15" s="45">
        <v>1</v>
      </c>
      <c r="C15" s="45">
        <v>0</v>
      </c>
      <c r="D15" s="45">
        <v>1</v>
      </c>
      <c r="E15" s="44">
        <f t="shared" si="0"/>
        <v>2</v>
      </c>
      <c r="F15" s="45">
        <v>2</v>
      </c>
      <c r="G15" s="45">
        <v>1</v>
      </c>
      <c r="H15" s="45">
        <v>185</v>
      </c>
      <c r="I15" s="45">
        <v>29</v>
      </c>
      <c r="J15" s="45">
        <v>130</v>
      </c>
      <c r="K15" s="45">
        <v>4201</v>
      </c>
      <c r="L15" s="45">
        <v>4282</v>
      </c>
      <c r="M15" s="45">
        <v>107</v>
      </c>
      <c r="N15" s="45">
        <v>10357</v>
      </c>
      <c r="O15" s="45">
        <v>53</v>
      </c>
      <c r="P15" s="44">
        <f t="shared" si="1"/>
        <v>19155</v>
      </c>
      <c r="Q15" s="45">
        <v>19155</v>
      </c>
      <c r="R15" s="45">
        <v>176</v>
      </c>
      <c r="S15" s="180" t="s">
        <v>130</v>
      </c>
      <c r="T15" s="164">
        <v>723</v>
      </c>
      <c r="U15" s="164">
        <v>1335</v>
      </c>
      <c r="V15" s="164">
        <v>189</v>
      </c>
      <c r="W15" s="164">
        <v>33</v>
      </c>
      <c r="X15" s="164">
        <v>85</v>
      </c>
      <c r="Y15" s="164">
        <v>7</v>
      </c>
      <c r="Z15" s="164">
        <v>2176</v>
      </c>
      <c r="AA15" s="164">
        <v>196</v>
      </c>
      <c r="AB15" s="164">
        <v>5</v>
      </c>
      <c r="AC15" s="164">
        <v>12</v>
      </c>
      <c r="AD15" s="164">
        <v>17</v>
      </c>
      <c r="AE15" s="164">
        <v>3</v>
      </c>
    </row>
    <row r="16" spans="1:31" s="37" customFormat="1" ht="21.75" customHeight="1">
      <c r="A16" s="180" t="s">
        <v>131</v>
      </c>
      <c r="B16" s="45">
        <v>0</v>
      </c>
      <c r="C16" s="45">
        <v>0</v>
      </c>
      <c r="D16" s="45">
        <v>0</v>
      </c>
      <c r="E16" s="44">
        <f t="shared" si="0"/>
        <v>0</v>
      </c>
      <c r="F16" s="45">
        <v>0</v>
      </c>
      <c r="G16" s="45">
        <v>0</v>
      </c>
      <c r="H16" s="45">
        <v>127</v>
      </c>
      <c r="I16" s="45">
        <v>11</v>
      </c>
      <c r="J16" s="45">
        <v>6</v>
      </c>
      <c r="K16" s="45">
        <v>31</v>
      </c>
      <c r="L16" s="45">
        <v>65</v>
      </c>
      <c r="M16" s="45">
        <v>10</v>
      </c>
      <c r="N16" s="45">
        <v>82</v>
      </c>
      <c r="O16" s="45">
        <v>3</v>
      </c>
      <c r="P16" s="44">
        <f t="shared" si="1"/>
        <v>311</v>
      </c>
      <c r="Q16" s="45">
        <v>311</v>
      </c>
      <c r="R16" s="45">
        <v>24</v>
      </c>
      <c r="S16" s="180" t="s">
        <v>131</v>
      </c>
      <c r="T16" s="164">
        <v>360</v>
      </c>
      <c r="U16" s="164">
        <v>579</v>
      </c>
      <c r="V16" s="164">
        <v>150</v>
      </c>
      <c r="W16" s="164">
        <v>35</v>
      </c>
      <c r="X16" s="164">
        <v>48</v>
      </c>
      <c r="Y16" s="164">
        <v>5</v>
      </c>
      <c r="Z16" s="164">
        <v>1022</v>
      </c>
      <c r="AA16" s="164">
        <v>155</v>
      </c>
      <c r="AB16" s="164">
        <v>7</v>
      </c>
      <c r="AC16" s="164">
        <v>10</v>
      </c>
      <c r="AD16" s="164">
        <v>17</v>
      </c>
      <c r="AE16" s="164">
        <v>4</v>
      </c>
    </row>
    <row r="17" spans="1:31" s="37" customFormat="1" ht="21.75" customHeight="1">
      <c r="A17" s="180" t="s">
        <v>132</v>
      </c>
      <c r="B17" s="45">
        <v>469</v>
      </c>
      <c r="C17" s="45">
        <v>295</v>
      </c>
      <c r="D17" s="45">
        <v>292</v>
      </c>
      <c r="E17" s="44">
        <f t="shared" si="0"/>
        <v>1056</v>
      </c>
      <c r="F17" s="45">
        <v>1056</v>
      </c>
      <c r="G17" s="45">
        <v>36</v>
      </c>
      <c r="H17" s="45">
        <v>0</v>
      </c>
      <c r="I17" s="45"/>
      <c r="J17" s="45">
        <v>92</v>
      </c>
      <c r="K17" s="45">
        <v>495</v>
      </c>
      <c r="L17" s="45">
        <v>116</v>
      </c>
      <c r="M17" s="45">
        <v>111</v>
      </c>
      <c r="N17" s="45">
        <v>5358</v>
      </c>
      <c r="O17" s="45">
        <v>174</v>
      </c>
      <c r="P17" s="44">
        <f t="shared" si="1"/>
        <v>6061</v>
      </c>
      <c r="Q17" s="45">
        <v>6061</v>
      </c>
      <c r="R17" s="45">
        <v>285</v>
      </c>
      <c r="S17" s="180" t="s">
        <v>132</v>
      </c>
      <c r="T17" s="164">
        <v>978</v>
      </c>
      <c r="U17" s="164">
        <v>585</v>
      </c>
      <c r="V17" s="164">
        <v>91</v>
      </c>
      <c r="W17" s="164"/>
      <c r="X17" s="164"/>
      <c r="Y17" s="164"/>
      <c r="Z17" s="164">
        <v>1563</v>
      </c>
      <c r="AA17" s="164">
        <v>91</v>
      </c>
      <c r="AB17" s="164">
        <v>64</v>
      </c>
      <c r="AC17" s="164">
        <v>53</v>
      </c>
      <c r="AD17" s="164">
        <v>117</v>
      </c>
      <c r="AE17" s="164">
        <v>1</v>
      </c>
    </row>
    <row r="18" spans="1:31" s="37" customFormat="1" ht="21.75" customHeight="1">
      <c r="A18" s="180" t="s">
        <v>133</v>
      </c>
      <c r="B18" s="45">
        <v>0</v>
      </c>
      <c r="C18" s="45">
        <v>0</v>
      </c>
      <c r="D18" s="45">
        <v>0</v>
      </c>
      <c r="E18" s="44">
        <f t="shared" si="0"/>
        <v>0</v>
      </c>
      <c r="F18" s="45">
        <v>0</v>
      </c>
      <c r="G18" s="45">
        <v>0</v>
      </c>
      <c r="H18" s="45">
        <v>0</v>
      </c>
      <c r="I18" s="45">
        <v>0</v>
      </c>
      <c r="J18" s="45">
        <v>21</v>
      </c>
      <c r="K18" s="45">
        <v>560</v>
      </c>
      <c r="L18" s="45">
        <v>2320</v>
      </c>
      <c r="M18" s="45">
        <v>6</v>
      </c>
      <c r="N18" s="45">
        <v>2675</v>
      </c>
      <c r="O18" s="45">
        <v>23</v>
      </c>
      <c r="P18" s="44">
        <f t="shared" si="1"/>
        <v>5576</v>
      </c>
      <c r="Q18" s="45">
        <v>5576</v>
      </c>
      <c r="R18" s="45">
        <v>27</v>
      </c>
      <c r="S18" s="180" t="s">
        <v>133</v>
      </c>
      <c r="T18" s="164">
        <v>2</v>
      </c>
      <c r="U18" s="164">
        <v>14</v>
      </c>
      <c r="V18" s="164">
        <v>1</v>
      </c>
      <c r="W18" s="164"/>
      <c r="X18" s="164"/>
      <c r="Y18" s="164"/>
      <c r="Z18" s="164">
        <v>16</v>
      </c>
      <c r="AA18" s="164">
        <v>1</v>
      </c>
      <c r="AB18" s="164"/>
      <c r="AC18" s="164"/>
      <c r="AD18" s="164"/>
      <c r="AE18" s="164"/>
    </row>
    <row r="19" spans="1:31" s="37" customFormat="1" ht="21.75" customHeight="1">
      <c r="A19" s="180" t="s">
        <v>134</v>
      </c>
      <c r="B19" s="45">
        <v>190</v>
      </c>
      <c r="C19" s="45">
        <v>87</v>
      </c>
      <c r="D19" s="45">
        <v>203</v>
      </c>
      <c r="E19" s="44">
        <f t="shared" si="0"/>
        <v>480</v>
      </c>
      <c r="F19" s="45">
        <v>480</v>
      </c>
      <c r="G19" s="45">
        <v>52</v>
      </c>
      <c r="H19" s="45">
        <v>0</v>
      </c>
      <c r="I19" s="45">
        <v>0</v>
      </c>
      <c r="J19" s="45">
        <v>65</v>
      </c>
      <c r="K19" s="45">
        <v>615</v>
      </c>
      <c r="L19" s="45">
        <v>1475</v>
      </c>
      <c r="M19" s="45">
        <v>238</v>
      </c>
      <c r="N19" s="45">
        <v>5328</v>
      </c>
      <c r="O19" s="45">
        <v>97</v>
      </c>
      <c r="P19" s="44">
        <f t="shared" si="1"/>
        <v>7483</v>
      </c>
      <c r="Q19" s="45">
        <v>7483</v>
      </c>
      <c r="R19" s="45">
        <v>335</v>
      </c>
      <c r="S19" s="180" t="s">
        <v>134</v>
      </c>
      <c r="T19" s="164">
        <v>113</v>
      </c>
      <c r="U19" s="164">
        <v>302</v>
      </c>
      <c r="V19" s="164">
        <v>69</v>
      </c>
      <c r="W19" s="164">
        <v>1</v>
      </c>
      <c r="X19" s="164">
        <v>1</v>
      </c>
      <c r="Y19" s="164">
        <v>1</v>
      </c>
      <c r="Z19" s="164">
        <v>417</v>
      </c>
      <c r="AA19" s="164">
        <v>70</v>
      </c>
      <c r="AB19" s="164"/>
      <c r="AC19" s="164"/>
      <c r="AD19" s="164"/>
      <c r="AE19" s="164"/>
    </row>
    <row r="20" spans="1:31" s="37" customFormat="1" ht="21.75" customHeight="1">
      <c r="A20" s="180" t="s">
        <v>135</v>
      </c>
      <c r="B20" s="45">
        <v>3</v>
      </c>
      <c r="C20" s="45">
        <v>2</v>
      </c>
      <c r="D20" s="45">
        <v>0</v>
      </c>
      <c r="E20" s="44">
        <f t="shared" si="0"/>
        <v>5</v>
      </c>
      <c r="F20" s="45">
        <v>5</v>
      </c>
      <c r="G20" s="45">
        <v>3</v>
      </c>
      <c r="H20" s="45">
        <v>3</v>
      </c>
      <c r="I20" s="45">
        <v>1</v>
      </c>
      <c r="J20" s="45">
        <v>14</v>
      </c>
      <c r="K20" s="45">
        <v>8</v>
      </c>
      <c r="L20" s="45">
        <v>79</v>
      </c>
      <c r="M20" s="45">
        <v>10</v>
      </c>
      <c r="N20" s="45">
        <v>74</v>
      </c>
      <c r="O20" s="45">
        <v>5</v>
      </c>
      <c r="P20" s="44">
        <f t="shared" si="1"/>
        <v>178</v>
      </c>
      <c r="Q20" s="45">
        <v>178</v>
      </c>
      <c r="R20" s="45">
        <v>16</v>
      </c>
      <c r="S20" s="180" t="s">
        <v>135</v>
      </c>
      <c r="T20" s="164">
        <v>28</v>
      </c>
      <c r="U20" s="164">
        <v>95</v>
      </c>
      <c r="V20" s="164">
        <v>28</v>
      </c>
      <c r="W20" s="164"/>
      <c r="X20" s="164">
        <v>60</v>
      </c>
      <c r="Y20" s="164">
        <v>10</v>
      </c>
      <c r="Z20" s="164">
        <v>183</v>
      </c>
      <c r="AA20" s="164">
        <v>38</v>
      </c>
      <c r="AB20" s="164"/>
      <c r="AC20" s="164"/>
      <c r="AD20" s="164"/>
      <c r="AE20" s="164"/>
    </row>
    <row r="21" spans="1:31" s="37" customFormat="1" ht="21.75" customHeight="1">
      <c r="A21" s="182" t="s">
        <v>136</v>
      </c>
      <c r="B21" s="45">
        <v>95</v>
      </c>
      <c r="C21" s="45">
        <v>239</v>
      </c>
      <c r="D21" s="45">
        <v>99</v>
      </c>
      <c r="E21" s="44">
        <f t="shared" si="0"/>
        <v>433</v>
      </c>
      <c r="F21" s="45">
        <v>433</v>
      </c>
      <c r="G21" s="45">
        <v>37</v>
      </c>
      <c r="H21" s="45">
        <v>362</v>
      </c>
      <c r="I21" s="45">
        <v>46</v>
      </c>
      <c r="J21" s="45">
        <v>140</v>
      </c>
      <c r="K21" s="45">
        <v>596</v>
      </c>
      <c r="L21" s="45">
        <v>1871</v>
      </c>
      <c r="M21" s="45">
        <v>174</v>
      </c>
      <c r="N21" s="45">
        <v>2454</v>
      </c>
      <c r="O21" s="45">
        <v>86</v>
      </c>
      <c r="P21" s="44">
        <f t="shared" si="1"/>
        <v>5423</v>
      </c>
      <c r="Q21" s="45">
        <v>5423</v>
      </c>
      <c r="R21" s="45">
        <v>253</v>
      </c>
      <c r="S21" s="182" t="s">
        <v>136</v>
      </c>
      <c r="T21" s="164">
        <v>413</v>
      </c>
      <c r="U21" s="164">
        <v>556</v>
      </c>
      <c r="V21" s="164">
        <v>117</v>
      </c>
      <c r="W21" s="164">
        <v>13</v>
      </c>
      <c r="X21" s="164">
        <v>34</v>
      </c>
      <c r="Y21" s="164">
        <v>7</v>
      </c>
      <c r="Z21" s="164">
        <v>1016</v>
      </c>
      <c r="AA21" s="164">
        <v>124</v>
      </c>
      <c r="AB21" s="164">
        <v>2</v>
      </c>
      <c r="AC21" s="164">
        <v>4</v>
      </c>
      <c r="AD21" s="164">
        <v>6</v>
      </c>
      <c r="AE21" s="164">
        <v>2</v>
      </c>
    </row>
    <row r="22" spans="1:31" s="37" customFormat="1" ht="21.75" customHeight="1">
      <c r="A22" s="180" t="s">
        <v>137</v>
      </c>
      <c r="B22" s="45">
        <v>2</v>
      </c>
      <c r="C22" s="45">
        <v>3</v>
      </c>
      <c r="D22" s="45">
        <v>0</v>
      </c>
      <c r="E22" s="44">
        <f t="shared" si="0"/>
        <v>5</v>
      </c>
      <c r="F22" s="45">
        <v>5</v>
      </c>
      <c r="G22" s="45">
        <v>1</v>
      </c>
      <c r="H22" s="45">
        <v>0</v>
      </c>
      <c r="I22" s="45">
        <v>0</v>
      </c>
      <c r="J22" s="45">
        <v>5</v>
      </c>
      <c r="K22" s="45">
        <v>52</v>
      </c>
      <c r="L22" s="45">
        <v>119</v>
      </c>
      <c r="M22" s="45">
        <v>3</v>
      </c>
      <c r="N22" s="45">
        <v>411</v>
      </c>
      <c r="O22" s="45">
        <v>10</v>
      </c>
      <c r="P22" s="44">
        <f>H22+J22+K22+L22+N22</f>
        <v>587</v>
      </c>
      <c r="Q22" s="45">
        <v>587</v>
      </c>
      <c r="R22" s="45">
        <v>10</v>
      </c>
      <c r="S22" s="180" t="s">
        <v>137</v>
      </c>
      <c r="T22" s="164">
        <v>19</v>
      </c>
      <c r="U22" s="164">
        <v>56</v>
      </c>
      <c r="V22" s="164">
        <v>8</v>
      </c>
      <c r="W22" s="164">
        <v>18</v>
      </c>
      <c r="X22" s="164">
        <v>47</v>
      </c>
      <c r="Y22" s="164">
        <v>1</v>
      </c>
      <c r="Z22" s="164">
        <v>140</v>
      </c>
      <c r="AA22" s="164">
        <v>9</v>
      </c>
      <c r="AB22" s="164"/>
      <c r="AC22" s="164"/>
      <c r="AD22" s="164"/>
      <c r="AE22" s="164"/>
    </row>
    <row r="23" spans="1:31" s="37" customFormat="1" ht="21.75" customHeight="1">
      <c r="A23" s="18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83"/>
      <c r="T23" s="162"/>
      <c r="U23" s="162"/>
      <c r="V23" s="162"/>
      <c r="W23" s="46"/>
      <c r="X23" s="46"/>
      <c r="Y23" s="46"/>
      <c r="Z23" s="46"/>
      <c r="AA23" s="46"/>
      <c r="AB23" s="47"/>
      <c r="AC23" s="47"/>
      <c r="AD23" s="47"/>
      <c r="AE23" s="47"/>
    </row>
    <row r="24" spans="1:31" s="37" customFormat="1" ht="21.75">
      <c r="A24" s="184" t="s">
        <v>22</v>
      </c>
      <c r="B24" s="185">
        <f aca="true" t="shared" si="2" ref="B24:AE24">SUM(B7:B23)</f>
        <v>1531</v>
      </c>
      <c r="C24" s="185">
        <f t="shared" si="2"/>
        <v>1808</v>
      </c>
      <c r="D24" s="185">
        <f t="shared" si="2"/>
        <v>1092</v>
      </c>
      <c r="E24" s="185"/>
      <c r="F24" s="185">
        <f t="shared" si="2"/>
        <v>4431</v>
      </c>
      <c r="G24" s="185">
        <f t="shared" si="2"/>
        <v>355</v>
      </c>
      <c r="H24" s="185">
        <f t="shared" si="2"/>
        <v>3139</v>
      </c>
      <c r="I24" s="185">
        <f t="shared" si="2"/>
        <v>603</v>
      </c>
      <c r="J24" s="185">
        <f t="shared" si="2"/>
        <v>946</v>
      </c>
      <c r="K24" s="185">
        <f t="shared" si="2"/>
        <v>9728</v>
      </c>
      <c r="L24" s="185">
        <f t="shared" si="2"/>
        <v>17055</v>
      </c>
      <c r="M24" s="185">
        <f t="shared" si="2"/>
        <v>1577</v>
      </c>
      <c r="N24" s="185">
        <f t="shared" si="2"/>
        <v>34930</v>
      </c>
      <c r="O24" s="185">
        <f t="shared" si="2"/>
        <v>1107</v>
      </c>
      <c r="P24" s="185"/>
      <c r="Q24" s="185">
        <f t="shared" si="2"/>
        <v>65798</v>
      </c>
      <c r="R24" s="185">
        <f t="shared" si="2"/>
        <v>2959</v>
      </c>
      <c r="S24" s="184" t="s">
        <v>22</v>
      </c>
      <c r="T24" s="185">
        <f t="shared" si="2"/>
        <v>7809</v>
      </c>
      <c r="U24" s="185">
        <f t="shared" si="2"/>
        <v>11002.3</v>
      </c>
      <c r="V24" s="185">
        <f t="shared" si="2"/>
        <v>2996</v>
      </c>
      <c r="W24" s="185">
        <f t="shared" si="2"/>
        <v>143</v>
      </c>
      <c r="X24" s="185">
        <f t="shared" si="2"/>
        <v>309</v>
      </c>
      <c r="Y24" s="185">
        <f t="shared" si="2"/>
        <v>128</v>
      </c>
      <c r="Z24" s="185">
        <f t="shared" si="2"/>
        <v>19263</v>
      </c>
      <c r="AA24" s="185">
        <f t="shared" si="2"/>
        <v>3124</v>
      </c>
      <c r="AB24" s="185">
        <f t="shared" si="2"/>
        <v>401</v>
      </c>
      <c r="AC24" s="185">
        <f t="shared" si="2"/>
        <v>627</v>
      </c>
      <c r="AD24" s="185">
        <f t="shared" si="2"/>
        <v>1028</v>
      </c>
      <c r="AE24" s="185">
        <f t="shared" si="2"/>
        <v>265</v>
      </c>
    </row>
    <row r="25" spans="1:27" s="37" customFormat="1" ht="21.75">
      <c r="A25" s="41"/>
      <c r="B25" s="18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1"/>
      <c r="T25" s="43"/>
      <c r="U25" s="43"/>
      <c r="V25" s="43"/>
      <c r="W25" s="43"/>
      <c r="X25" s="43"/>
      <c r="Y25" s="43"/>
      <c r="Z25" s="43"/>
      <c r="AA25" s="43"/>
    </row>
    <row r="26" spans="1:27" s="37" customFormat="1" ht="21.75">
      <c r="A26" s="18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87"/>
      <c r="T26" s="43"/>
      <c r="U26" s="43"/>
      <c r="V26" s="43"/>
      <c r="W26" s="43"/>
      <c r="X26" s="43"/>
      <c r="Y26" s="43"/>
      <c r="Z26" s="43"/>
      <c r="AA26" s="43"/>
    </row>
    <row r="27" spans="1:27" s="37" customFormat="1" ht="21.75">
      <c r="A27" s="18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87"/>
      <c r="T27" s="43"/>
      <c r="U27" s="43"/>
      <c r="V27" s="43"/>
      <c r="W27" s="43"/>
      <c r="X27" s="43"/>
      <c r="Y27" s="43"/>
      <c r="Z27" s="43"/>
      <c r="AA27" s="43"/>
    </row>
    <row r="28" spans="1:27" s="37" customFormat="1" ht="21.75">
      <c r="A28" s="18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87"/>
      <c r="T28" s="43"/>
      <c r="U28" s="43"/>
      <c r="V28" s="43"/>
      <c r="W28" s="43"/>
      <c r="X28" s="43"/>
      <c r="Y28" s="43"/>
      <c r="Z28" s="43"/>
      <c r="AA28" s="43"/>
    </row>
    <row r="29" spans="1:27" s="37" customFormat="1" ht="21.75">
      <c r="A29" s="18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87"/>
      <c r="T29" s="43"/>
      <c r="U29" s="43"/>
      <c r="V29" s="43"/>
      <c r="W29" s="43"/>
      <c r="X29" s="43"/>
      <c r="Y29" s="43"/>
      <c r="Z29" s="43"/>
      <c r="AA29" s="43"/>
    </row>
    <row r="30" spans="1:27" s="37" customFormat="1" ht="21.75">
      <c r="A30" s="18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87"/>
      <c r="T30" s="43"/>
      <c r="U30" s="43"/>
      <c r="V30" s="43"/>
      <c r="W30" s="43"/>
      <c r="X30" s="43"/>
      <c r="Y30" s="43"/>
      <c r="Z30" s="43"/>
      <c r="AA30" s="43"/>
    </row>
    <row r="31" spans="1:27" s="37" customFormat="1" ht="21.75">
      <c r="A31" s="18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87"/>
      <c r="T31" s="43"/>
      <c r="U31" s="43"/>
      <c r="V31" s="43"/>
      <c r="W31" s="43"/>
      <c r="X31" s="43"/>
      <c r="Y31" s="43"/>
      <c r="Z31" s="43"/>
      <c r="AA31" s="43"/>
    </row>
    <row r="32" spans="1:27" s="37" customFormat="1" ht="21.75">
      <c r="A32" s="18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87"/>
      <c r="T32" s="43"/>
      <c r="U32" s="43"/>
      <c r="V32" s="43"/>
      <c r="W32" s="43"/>
      <c r="X32" s="43"/>
      <c r="Y32" s="43"/>
      <c r="Z32" s="43"/>
      <c r="AA32" s="43"/>
    </row>
    <row r="33" spans="1:27" s="37" customFormat="1" ht="21.75">
      <c r="A33" s="18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87"/>
      <c r="T33" s="43"/>
      <c r="U33" s="43"/>
      <c r="V33" s="43"/>
      <c r="W33" s="43"/>
      <c r="X33" s="43"/>
      <c r="Y33" s="43"/>
      <c r="Z33" s="43"/>
      <c r="AA33" s="43"/>
    </row>
    <row r="34" spans="1:27" s="37" customFormat="1" ht="21.75">
      <c r="A34" s="18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87"/>
      <c r="T34" s="43"/>
      <c r="U34" s="43"/>
      <c r="V34" s="43"/>
      <c r="W34" s="43"/>
      <c r="X34" s="43"/>
      <c r="Y34" s="43"/>
      <c r="Z34" s="43"/>
      <c r="AA34" s="43"/>
    </row>
    <row r="35" spans="1:27" s="37" customFormat="1" ht="21.75">
      <c r="A35" s="18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187"/>
      <c r="T35" s="43"/>
      <c r="U35" s="43"/>
      <c r="V35" s="43"/>
      <c r="W35" s="43"/>
      <c r="X35" s="43"/>
      <c r="Y35" s="43"/>
      <c r="Z35" s="43"/>
      <c r="AA35" s="43"/>
    </row>
    <row r="36" spans="1:27" s="37" customFormat="1" ht="21.75">
      <c r="A36" s="18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187"/>
      <c r="T36" s="43"/>
      <c r="U36" s="43"/>
      <c r="V36" s="43"/>
      <c r="W36" s="43"/>
      <c r="X36" s="43"/>
      <c r="Y36" s="43"/>
      <c r="Z36" s="43"/>
      <c r="AA36" s="43"/>
    </row>
    <row r="37" spans="1:27" s="37" customFormat="1" ht="21.75">
      <c r="A37" s="18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187"/>
      <c r="T37" s="43"/>
      <c r="U37" s="43"/>
      <c r="V37" s="43"/>
      <c r="W37" s="43"/>
      <c r="X37" s="43"/>
      <c r="Y37" s="43"/>
      <c r="Z37" s="43"/>
      <c r="AA37" s="43"/>
    </row>
    <row r="38" spans="1:27" s="37" customFormat="1" ht="21.75">
      <c r="A38" s="18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187"/>
      <c r="T38" s="43"/>
      <c r="U38" s="43"/>
      <c r="V38" s="43"/>
      <c r="W38" s="43"/>
      <c r="X38" s="43"/>
      <c r="Y38" s="43"/>
      <c r="Z38" s="43"/>
      <c r="AA38" s="43"/>
    </row>
    <row r="39" spans="1:27" s="37" customFormat="1" ht="21.75">
      <c r="A39" s="18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187"/>
      <c r="T39" s="43"/>
      <c r="U39" s="43"/>
      <c r="V39" s="43"/>
      <c r="W39" s="43"/>
      <c r="X39" s="43"/>
      <c r="Y39" s="43"/>
      <c r="Z39" s="43"/>
      <c r="AA39" s="43"/>
    </row>
    <row r="40" spans="1:27" s="37" customFormat="1" ht="21.75">
      <c r="A40" s="18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187"/>
      <c r="T40" s="43"/>
      <c r="U40" s="43"/>
      <c r="V40" s="43"/>
      <c r="W40" s="43"/>
      <c r="X40" s="43"/>
      <c r="Y40" s="43"/>
      <c r="Z40" s="43"/>
      <c r="AA40" s="43"/>
    </row>
    <row r="41" spans="1:27" s="37" customFormat="1" ht="21.75">
      <c r="A41" s="18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187"/>
      <c r="T41" s="43"/>
      <c r="U41" s="43"/>
      <c r="V41" s="43"/>
      <c r="W41" s="43"/>
      <c r="X41" s="43"/>
      <c r="Y41" s="43"/>
      <c r="Z41" s="43"/>
      <c r="AA41" s="43"/>
    </row>
    <row r="42" spans="1:27" s="37" customFormat="1" ht="21.75">
      <c r="A42" s="18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187"/>
      <c r="T42" s="43"/>
      <c r="U42" s="43"/>
      <c r="V42" s="43"/>
      <c r="W42" s="43"/>
      <c r="X42" s="43"/>
      <c r="Y42" s="43"/>
      <c r="Z42" s="43"/>
      <c r="AA42" s="43"/>
    </row>
    <row r="43" spans="1:27" s="37" customFormat="1" ht="21.75">
      <c r="A43" s="18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187"/>
      <c r="T43" s="43"/>
      <c r="U43" s="43"/>
      <c r="V43" s="43"/>
      <c r="W43" s="43"/>
      <c r="X43" s="43"/>
      <c r="Y43" s="43"/>
      <c r="Z43" s="43"/>
      <c r="AA43" s="43"/>
    </row>
    <row r="44" spans="1:27" s="37" customFormat="1" ht="21.75">
      <c r="A44" s="187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187"/>
      <c r="T44" s="43"/>
      <c r="U44" s="43"/>
      <c r="V44" s="43"/>
      <c r="W44" s="43"/>
      <c r="X44" s="43"/>
      <c r="Y44" s="43"/>
      <c r="Z44" s="43"/>
      <c r="AA44" s="43"/>
    </row>
  </sheetData>
  <sheetProtection/>
  <mergeCells count="21">
    <mergeCell ref="B3:G3"/>
    <mergeCell ref="H3:R3"/>
    <mergeCell ref="AB3:AE3"/>
    <mergeCell ref="T4:V4"/>
    <mergeCell ref="W4:Y4"/>
    <mergeCell ref="Z4:AA4"/>
    <mergeCell ref="AD4:AE4"/>
    <mergeCell ref="T3:AA3"/>
    <mergeCell ref="A1:R1"/>
    <mergeCell ref="A2:R2"/>
    <mergeCell ref="S3:S6"/>
    <mergeCell ref="S1:AE1"/>
    <mergeCell ref="S2:AE2"/>
    <mergeCell ref="A3:A6"/>
    <mergeCell ref="Q4:R4"/>
    <mergeCell ref="C4:D4"/>
    <mergeCell ref="P4:P6"/>
    <mergeCell ref="F4:G4"/>
    <mergeCell ref="J4:M4"/>
    <mergeCell ref="N4:O4"/>
    <mergeCell ref="H4:I4"/>
  </mergeCells>
  <printOptions/>
  <pageMargins left="0.2" right="0.2" top="0.71" bottom="0.39" header="0.5" footer="0.31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S61"/>
  <sheetViews>
    <sheetView showZero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:P21"/>
    </sheetView>
  </sheetViews>
  <sheetFormatPr defaultColWidth="9.140625" defaultRowHeight="12.75"/>
  <cols>
    <col min="1" max="1" width="11.00390625" style="20" bestFit="1" customWidth="1"/>
    <col min="2" max="2" width="9.421875" style="20" customWidth="1"/>
    <col min="3" max="3" width="9.8515625" style="20" bestFit="1" customWidth="1"/>
    <col min="4" max="4" width="9.140625" style="20" customWidth="1"/>
    <col min="5" max="5" width="7.8515625" style="197" bestFit="1" customWidth="1"/>
    <col min="6" max="6" width="9.140625" style="20" customWidth="1"/>
    <col min="7" max="7" width="7.8515625" style="197" bestFit="1" customWidth="1"/>
    <col min="8" max="8" width="9.00390625" style="197" hidden="1" customWidth="1"/>
    <col min="9" max="9" width="10.8515625" style="20" customWidth="1"/>
    <col min="10" max="10" width="10.57421875" style="20" customWidth="1"/>
    <col min="11" max="11" width="9.7109375" style="20" customWidth="1"/>
    <col min="12" max="12" width="9.8515625" style="20" bestFit="1" customWidth="1"/>
    <col min="13" max="13" width="7.7109375" style="20" bestFit="1" customWidth="1"/>
    <col min="14" max="14" width="7.8515625" style="197" bestFit="1" customWidth="1"/>
    <col min="15" max="15" width="7.57421875" style="20" bestFit="1" customWidth="1"/>
    <col min="16" max="16" width="7.8515625" style="197" bestFit="1" customWidth="1"/>
    <col min="17" max="17" width="9.57421875" style="20" customWidth="1"/>
    <col min="18" max="18" width="8.8515625" style="20" customWidth="1"/>
    <col min="19" max="19" width="9.140625" style="20" hidden="1" customWidth="1"/>
    <col min="20" max="16384" width="9.140625" style="20" customWidth="1"/>
  </cols>
  <sheetData>
    <row r="1" spans="1:18" ht="24">
      <c r="A1" s="215" t="s">
        <v>115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9" ht="24">
      <c r="A2" s="212" t="s">
        <v>121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190"/>
    </row>
    <row r="3" spans="1:18" s="37" customFormat="1" ht="21.75">
      <c r="A3" s="228" t="s">
        <v>111</v>
      </c>
      <c r="B3" s="231" t="s">
        <v>13</v>
      </c>
      <c r="C3" s="231"/>
      <c r="D3" s="231" t="s">
        <v>55</v>
      </c>
      <c r="E3" s="231"/>
      <c r="F3" s="231" t="s">
        <v>56</v>
      </c>
      <c r="G3" s="231"/>
      <c r="H3" s="221" t="s">
        <v>139</v>
      </c>
      <c r="I3" s="231" t="s">
        <v>57</v>
      </c>
      <c r="J3" s="231"/>
      <c r="K3" s="231" t="s">
        <v>58</v>
      </c>
      <c r="L3" s="231"/>
      <c r="M3" s="231" t="s">
        <v>59</v>
      </c>
      <c r="N3" s="231"/>
      <c r="O3" s="231" t="s">
        <v>60</v>
      </c>
      <c r="P3" s="231"/>
      <c r="Q3" s="231" t="s">
        <v>61</v>
      </c>
      <c r="R3" s="231"/>
    </row>
    <row r="4" spans="1:18" s="37" customFormat="1" ht="21.75">
      <c r="A4" s="229"/>
      <c r="B4" s="128" t="s">
        <v>50</v>
      </c>
      <c r="C4" s="128" t="s">
        <v>9</v>
      </c>
      <c r="D4" s="128" t="s">
        <v>50</v>
      </c>
      <c r="E4" s="130" t="s">
        <v>9</v>
      </c>
      <c r="F4" s="128" t="s">
        <v>50</v>
      </c>
      <c r="G4" s="130" t="s">
        <v>9</v>
      </c>
      <c r="H4" s="222"/>
      <c r="I4" s="128" t="s">
        <v>50</v>
      </c>
      <c r="J4" s="128" t="s">
        <v>9</v>
      </c>
      <c r="K4" s="128" t="s">
        <v>50</v>
      </c>
      <c r="L4" s="128" t="s">
        <v>9</v>
      </c>
      <c r="M4" s="128" t="s">
        <v>50</v>
      </c>
      <c r="N4" s="130" t="s">
        <v>9</v>
      </c>
      <c r="O4" s="128" t="s">
        <v>50</v>
      </c>
      <c r="P4" s="130" t="s">
        <v>9</v>
      </c>
      <c r="Q4" s="128" t="s">
        <v>50</v>
      </c>
      <c r="R4" s="128" t="s">
        <v>9</v>
      </c>
    </row>
    <row r="5" spans="1:18" s="37" customFormat="1" ht="21.75">
      <c r="A5" s="230"/>
      <c r="B5" s="88" t="s">
        <v>8</v>
      </c>
      <c r="C5" s="88" t="s">
        <v>6</v>
      </c>
      <c r="D5" s="88" t="s">
        <v>8</v>
      </c>
      <c r="E5" s="131" t="s">
        <v>6</v>
      </c>
      <c r="F5" s="88" t="s">
        <v>8</v>
      </c>
      <c r="G5" s="131" t="s">
        <v>6</v>
      </c>
      <c r="H5" s="223"/>
      <c r="I5" s="88" t="s">
        <v>8</v>
      </c>
      <c r="J5" s="88" t="s">
        <v>6</v>
      </c>
      <c r="K5" s="88" t="s">
        <v>8</v>
      </c>
      <c r="L5" s="88" t="s">
        <v>6</v>
      </c>
      <c r="M5" s="88" t="s">
        <v>8</v>
      </c>
      <c r="N5" s="131" t="s">
        <v>6</v>
      </c>
      <c r="O5" s="88" t="s">
        <v>8</v>
      </c>
      <c r="P5" s="131" t="s">
        <v>6</v>
      </c>
      <c r="Q5" s="88" t="s">
        <v>8</v>
      </c>
      <c r="R5" s="88" t="s">
        <v>6</v>
      </c>
    </row>
    <row r="6" spans="1:19" s="37" customFormat="1" ht="21.75">
      <c r="A6" s="179" t="s">
        <v>122</v>
      </c>
      <c r="B6" s="44">
        <v>21347</v>
      </c>
      <c r="C6" s="44">
        <v>1210</v>
      </c>
      <c r="D6" s="44">
        <v>30200</v>
      </c>
      <c r="E6" s="132">
        <v>13</v>
      </c>
      <c r="F6" s="44">
        <v>48800</v>
      </c>
      <c r="G6" s="132">
        <v>10</v>
      </c>
      <c r="H6" s="132">
        <f>B6+D6+F6</f>
        <v>100347</v>
      </c>
      <c r="I6" s="44">
        <v>100347</v>
      </c>
      <c r="J6" s="44">
        <v>1233</v>
      </c>
      <c r="K6" s="44">
        <v>1140</v>
      </c>
      <c r="L6" s="44">
        <v>82</v>
      </c>
      <c r="M6" s="44">
        <v>0</v>
      </c>
      <c r="N6" s="132">
        <v>0</v>
      </c>
      <c r="O6" s="44">
        <v>0</v>
      </c>
      <c r="P6" s="132">
        <v>0</v>
      </c>
      <c r="Q6" s="44">
        <v>1140</v>
      </c>
      <c r="R6" s="44">
        <v>82</v>
      </c>
      <c r="S6" s="191">
        <f>K6+M6+O6</f>
        <v>1140</v>
      </c>
    </row>
    <row r="7" spans="1:19" s="37" customFormat="1" ht="21.75">
      <c r="A7" s="180" t="s">
        <v>123</v>
      </c>
      <c r="B7" s="45">
        <v>33664</v>
      </c>
      <c r="C7" s="45">
        <v>2675</v>
      </c>
      <c r="D7" s="45">
        <v>52300</v>
      </c>
      <c r="E7" s="133">
        <v>14</v>
      </c>
      <c r="F7" s="45">
        <v>1000</v>
      </c>
      <c r="G7" s="133">
        <v>1</v>
      </c>
      <c r="H7" s="132">
        <f aca="true" t="shared" si="0" ref="H7:H21">B7+D7+F7</f>
        <v>86964</v>
      </c>
      <c r="I7" s="45">
        <v>86964</v>
      </c>
      <c r="J7" s="45">
        <v>2690</v>
      </c>
      <c r="K7" s="45">
        <v>5965</v>
      </c>
      <c r="L7" s="45">
        <v>378</v>
      </c>
      <c r="M7" s="45">
        <v>1134</v>
      </c>
      <c r="N7" s="133">
        <v>33</v>
      </c>
      <c r="O7" s="45">
        <v>26864</v>
      </c>
      <c r="P7" s="133">
        <v>86</v>
      </c>
      <c r="Q7" s="45">
        <v>33963</v>
      </c>
      <c r="R7" s="45">
        <v>497</v>
      </c>
      <c r="S7" s="191">
        <f aca="true" t="shared" si="1" ref="S7:S21">K7+M7+O7</f>
        <v>33963</v>
      </c>
    </row>
    <row r="8" spans="1:19" s="37" customFormat="1" ht="21.75">
      <c r="A8" s="180" t="s">
        <v>124</v>
      </c>
      <c r="B8" s="45">
        <v>45655</v>
      </c>
      <c r="C8" s="45">
        <v>3617</v>
      </c>
      <c r="D8" s="45">
        <v>83163</v>
      </c>
      <c r="E8" s="133">
        <v>60</v>
      </c>
      <c r="F8" s="45">
        <v>87421</v>
      </c>
      <c r="G8" s="133">
        <v>34</v>
      </c>
      <c r="H8" s="132">
        <f t="shared" si="0"/>
        <v>216239</v>
      </c>
      <c r="I8" s="45">
        <v>216239</v>
      </c>
      <c r="J8" s="45">
        <v>3708</v>
      </c>
      <c r="K8" s="45">
        <v>8757</v>
      </c>
      <c r="L8" s="45">
        <v>809</v>
      </c>
      <c r="M8" s="45">
        <v>1532</v>
      </c>
      <c r="N8" s="133">
        <v>131</v>
      </c>
      <c r="O8" s="45">
        <v>4484</v>
      </c>
      <c r="P8" s="133">
        <v>85</v>
      </c>
      <c r="Q8" s="45">
        <v>14773</v>
      </c>
      <c r="R8" s="45">
        <v>1021</v>
      </c>
      <c r="S8" s="191">
        <f t="shared" si="1"/>
        <v>14773</v>
      </c>
    </row>
    <row r="9" spans="1:19" s="37" customFormat="1" ht="21.75">
      <c r="A9" s="180" t="s">
        <v>125</v>
      </c>
      <c r="B9" s="45">
        <v>58431</v>
      </c>
      <c r="C9" s="45">
        <v>3455</v>
      </c>
      <c r="D9" s="45">
        <v>1453</v>
      </c>
      <c r="E9" s="133">
        <v>1</v>
      </c>
      <c r="F9" s="45">
        <v>0</v>
      </c>
      <c r="G9" s="133">
        <v>0</v>
      </c>
      <c r="H9" s="132">
        <f t="shared" si="0"/>
        <v>59884</v>
      </c>
      <c r="I9" s="45">
        <v>59884</v>
      </c>
      <c r="J9" s="45">
        <v>3456</v>
      </c>
      <c r="K9" s="45">
        <v>9836</v>
      </c>
      <c r="L9" s="45">
        <v>550</v>
      </c>
      <c r="M9" s="45">
        <v>477</v>
      </c>
      <c r="N9" s="133">
        <v>19</v>
      </c>
      <c r="O9" s="45">
        <v>298</v>
      </c>
      <c r="P9" s="133">
        <v>18</v>
      </c>
      <c r="Q9" s="45">
        <v>10611</v>
      </c>
      <c r="R9" s="45">
        <v>587</v>
      </c>
      <c r="S9" s="191">
        <f t="shared" si="1"/>
        <v>10611</v>
      </c>
    </row>
    <row r="10" spans="1:19" s="37" customFormat="1" ht="21.75">
      <c r="A10" s="180" t="s">
        <v>126</v>
      </c>
      <c r="B10" s="45">
        <v>29259</v>
      </c>
      <c r="C10" s="45">
        <v>1839</v>
      </c>
      <c r="D10" s="45">
        <v>32628</v>
      </c>
      <c r="E10" s="133">
        <v>128</v>
      </c>
      <c r="F10" s="45">
        <v>334</v>
      </c>
      <c r="G10" s="133">
        <v>30</v>
      </c>
      <c r="H10" s="132">
        <f t="shared" si="0"/>
        <v>62221</v>
      </c>
      <c r="I10" s="45">
        <v>62221</v>
      </c>
      <c r="J10" s="45">
        <v>1997</v>
      </c>
      <c r="K10" s="45">
        <v>4015</v>
      </c>
      <c r="L10" s="45">
        <v>342</v>
      </c>
      <c r="M10" s="45">
        <v>559</v>
      </c>
      <c r="N10" s="133">
        <v>79</v>
      </c>
      <c r="O10" s="45">
        <v>328</v>
      </c>
      <c r="P10" s="133">
        <v>32</v>
      </c>
      <c r="Q10" s="45">
        <v>4902</v>
      </c>
      <c r="R10" s="45">
        <v>453</v>
      </c>
      <c r="S10" s="191">
        <f t="shared" si="1"/>
        <v>4902</v>
      </c>
    </row>
    <row r="11" spans="1:19" s="37" customFormat="1" ht="21.75">
      <c r="A11" s="180" t="s">
        <v>127</v>
      </c>
      <c r="B11" s="45">
        <v>9004</v>
      </c>
      <c r="C11" s="45">
        <v>1982</v>
      </c>
      <c r="D11" s="45">
        <v>12500</v>
      </c>
      <c r="E11" s="133">
        <v>5</v>
      </c>
      <c r="F11" s="45">
        <v>0</v>
      </c>
      <c r="G11" s="133">
        <v>0</v>
      </c>
      <c r="H11" s="132">
        <f t="shared" si="0"/>
        <v>21504</v>
      </c>
      <c r="I11" s="45">
        <v>21504</v>
      </c>
      <c r="J11" s="45">
        <v>1987</v>
      </c>
      <c r="K11" s="45">
        <v>3082</v>
      </c>
      <c r="L11" s="45">
        <v>1068</v>
      </c>
      <c r="M11" s="45">
        <v>0</v>
      </c>
      <c r="N11" s="133">
        <v>0</v>
      </c>
      <c r="O11" s="45">
        <v>0</v>
      </c>
      <c r="P11" s="133">
        <v>0</v>
      </c>
      <c r="Q11" s="45">
        <v>3082</v>
      </c>
      <c r="R11" s="45">
        <v>1068</v>
      </c>
      <c r="S11" s="191">
        <f t="shared" si="1"/>
        <v>3082</v>
      </c>
    </row>
    <row r="12" spans="1:19" s="37" customFormat="1" ht="21.75">
      <c r="A12" s="180" t="s">
        <v>128</v>
      </c>
      <c r="B12" s="45">
        <v>103825</v>
      </c>
      <c r="C12" s="45">
        <v>3582</v>
      </c>
      <c r="D12" s="45">
        <v>30409</v>
      </c>
      <c r="E12" s="133">
        <v>123</v>
      </c>
      <c r="F12" s="45">
        <v>11911</v>
      </c>
      <c r="G12" s="133">
        <v>25</v>
      </c>
      <c r="H12" s="132">
        <f t="shared" si="0"/>
        <v>146145</v>
      </c>
      <c r="I12" s="45">
        <v>146145</v>
      </c>
      <c r="J12" s="45">
        <v>3730</v>
      </c>
      <c r="K12" s="45">
        <v>32368</v>
      </c>
      <c r="L12" s="45">
        <v>734</v>
      </c>
      <c r="M12" s="45">
        <v>16610</v>
      </c>
      <c r="N12" s="133">
        <v>253</v>
      </c>
      <c r="O12" s="45">
        <v>119078</v>
      </c>
      <c r="P12" s="133">
        <v>998</v>
      </c>
      <c r="Q12" s="45">
        <v>168056</v>
      </c>
      <c r="R12" s="45">
        <v>1985</v>
      </c>
      <c r="S12" s="191">
        <f t="shared" si="1"/>
        <v>168056</v>
      </c>
    </row>
    <row r="13" spans="1:19" s="37" customFormat="1" ht="21.75">
      <c r="A13" s="180" t="s">
        <v>129</v>
      </c>
      <c r="B13" s="45">
        <v>28183</v>
      </c>
      <c r="C13" s="45">
        <v>1269</v>
      </c>
      <c r="D13" s="45">
        <v>54641</v>
      </c>
      <c r="E13" s="133">
        <v>17</v>
      </c>
      <c r="F13" s="45">
        <v>19621</v>
      </c>
      <c r="G13" s="133">
        <v>66</v>
      </c>
      <c r="H13" s="132">
        <f t="shared" si="0"/>
        <v>102445</v>
      </c>
      <c r="I13" s="45">
        <v>102445</v>
      </c>
      <c r="J13" s="45">
        <v>1354</v>
      </c>
      <c r="K13" s="45">
        <v>5976</v>
      </c>
      <c r="L13" s="45">
        <v>165</v>
      </c>
      <c r="M13" s="45">
        <v>4730</v>
      </c>
      <c r="N13" s="133">
        <v>30</v>
      </c>
      <c r="O13" s="45">
        <v>36378</v>
      </c>
      <c r="P13" s="133">
        <v>202</v>
      </c>
      <c r="Q13" s="45">
        <v>47084</v>
      </c>
      <c r="R13" s="45">
        <v>383</v>
      </c>
      <c r="S13" s="191">
        <f t="shared" si="1"/>
        <v>47084</v>
      </c>
    </row>
    <row r="14" spans="1:19" s="37" customFormat="1" ht="21.75">
      <c r="A14" s="180" t="s">
        <v>130</v>
      </c>
      <c r="B14" s="45">
        <v>33977</v>
      </c>
      <c r="C14" s="45">
        <v>2249</v>
      </c>
      <c r="D14" s="45">
        <v>102232</v>
      </c>
      <c r="E14" s="133">
        <v>73</v>
      </c>
      <c r="F14" s="45">
        <v>40181</v>
      </c>
      <c r="G14" s="133">
        <v>26</v>
      </c>
      <c r="H14" s="132">
        <f t="shared" si="0"/>
        <v>176390</v>
      </c>
      <c r="I14" s="45">
        <v>176390</v>
      </c>
      <c r="J14" s="45">
        <v>2316</v>
      </c>
      <c r="K14" s="45">
        <v>13034</v>
      </c>
      <c r="L14" s="45">
        <v>238</v>
      </c>
      <c r="M14" s="45">
        <v>588</v>
      </c>
      <c r="N14" s="133">
        <v>44</v>
      </c>
      <c r="O14" s="45">
        <v>895</v>
      </c>
      <c r="P14" s="133">
        <v>40</v>
      </c>
      <c r="Q14" s="45">
        <v>14517</v>
      </c>
      <c r="R14" s="45">
        <v>293</v>
      </c>
      <c r="S14" s="191">
        <f t="shared" si="1"/>
        <v>14517</v>
      </c>
    </row>
    <row r="15" spans="1:19" s="37" customFormat="1" ht="21.75">
      <c r="A15" s="180" t="s">
        <v>131</v>
      </c>
      <c r="B15" s="45">
        <v>15168</v>
      </c>
      <c r="C15" s="45">
        <v>997</v>
      </c>
      <c r="D15" s="45">
        <v>10676</v>
      </c>
      <c r="E15" s="133">
        <v>32</v>
      </c>
      <c r="F15" s="45">
        <v>2671</v>
      </c>
      <c r="G15" s="133">
        <v>23</v>
      </c>
      <c r="H15" s="132">
        <f t="shared" si="0"/>
        <v>28515</v>
      </c>
      <c r="I15" s="45">
        <v>28515</v>
      </c>
      <c r="J15" s="45">
        <v>1052</v>
      </c>
      <c r="K15" s="45">
        <v>1059</v>
      </c>
      <c r="L15" s="45">
        <v>91</v>
      </c>
      <c r="M15" s="45">
        <v>463</v>
      </c>
      <c r="N15" s="133">
        <v>42</v>
      </c>
      <c r="O15" s="45">
        <v>161</v>
      </c>
      <c r="P15" s="133">
        <v>12</v>
      </c>
      <c r="Q15" s="45">
        <v>1683</v>
      </c>
      <c r="R15" s="45">
        <v>145</v>
      </c>
      <c r="S15" s="191">
        <f t="shared" si="1"/>
        <v>1683</v>
      </c>
    </row>
    <row r="16" spans="1:19" s="37" customFormat="1" ht="21.75">
      <c r="A16" s="180" t="s">
        <v>132</v>
      </c>
      <c r="B16" s="45">
        <v>69009</v>
      </c>
      <c r="C16" s="45">
        <v>3571</v>
      </c>
      <c r="D16" s="45">
        <v>83300</v>
      </c>
      <c r="E16" s="133">
        <v>9</v>
      </c>
      <c r="F16" s="45">
        <v>8000</v>
      </c>
      <c r="G16" s="133">
        <v>1</v>
      </c>
      <c r="H16" s="132">
        <f t="shared" si="0"/>
        <v>160309</v>
      </c>
      <c r="I16" s="45">
        <v>160309</v>
      </c>
      <c r="J16" s="45">
        <v>3573</v>
      </c>
      <c r="K16" s="45">
        <v>5644</v>
      </c>
      <c r="L16" s="45">
        <v>485</v>
      </c>
      <c r="M16" s="45">
        <v>29</v>
      </c>
      <c r="N16" s="133">
        <v>1</v>
      </c>
      <c r="O16" s="45">
        <v>3314</v>
      </c>
      <c r="P16" s="133">
        <v>13</v>
      </c>
      <c r="Q16" s="45">
        <v>8987</v>
      </c>
      <c r="R16" s="45">
        <v>498</v>
      </c>
      <c r="S16" s="191">
        <f t="shared" si="1"/>
        <v>8987</v>
      </c>
    </row>
    <row r="17" spans="1:19" s="37" customFormat="1" ht="21.75">
      <c r="A17" s="180" t="s">
        <v>133</v>
      </c>
      <c r="B17" s="45">
        <v>8647</v>
      </c>
      <c r="C17" s="45">
        <v>1842</v>
      </c>
      <c r="D17" s="45">
        <v>280000</v>
      </c>
      <c r="E17" s="133">
        <v>34</v>
      </c>
      <c r="F17" s="45">
        <v>9000</v>
      </c>
      <c r="G17" s="133">
        <v>3</v>
      </c>
      <c r="H17" s="132">
        <f t="shared" si="0"/>
        <v>297647</v>
      </c>
      <c r="I17" s="45">
        <v>297647</v>
      </c>
      <c r="J17" s="45">
        <v>1879</v>
      </c>
      <c r="K17" s="45">
        <v>425</v>
      </c>
      <c r="L17" s="45">
        <v>81</v>
      </c>
      <c r="M17" s="45">
        <v>0</v>
      </c>
      <c r="N17" s="133">
        <v>0</v>
      </c>
      <c r="O17" s="45">
        <v>0</v>
      </c>
      <c r="P17" s="133">
        <v>0</v>
      </c>
      <c r="Q17" s="45">
        <v>425</v>
      </c>
      <c r="R17" s="45">
        <v>81</v>
      </c>
      <c r="S17" s="191">
        <f t="shared" si="1"/>
        <v>425</v>
      </c>
    </row>
    <row r="18" spans="1:19" s="37" customFormat="1" ht="21.75">
      <c r="A18" s="180" t="s">
        <v>134</v>
      </c>
      <c r="B18" s="45">
        <v>42125</v>
      </c>
      <c r="C18" s="45">
        <v>1470</v>
      </c>
      <c r="D18" s="45">
        <v>62780</v>
      </c>
      <c r="E18" s="133">
        <v>92</v>
      </c>
      <c r="F18" s="45">
        <v>31220</v>
      </c>
      <c r="G18" s="133">
        <v>101</v>
      </c>
      <c r="H18" s="132">
        <f t="shared" si="0"/>
        <v>136125</v>
      </c>
      <c r="I18" s="45">
        <v>136125</v>
      </c>
      <c r="J18" s="45">
        <v>1663</v>
      </c>
      <c r="K18" s="45">
        <v>12158</v>
      </c>
      <c r="L18" s="45">
        <v>633</v>
      </c>
      <c r="M18" s="45">
        <v>0</v>
      </c>
      <c r="N18" s="133">
        <v>0</v>
      </c>
      <c r="O18" s="45">
        <v>520</v>
      </c>
      <c r="P18" s="133">
        <v>4</v>
      </c>
      <c r="Q18" s="45">
        <v>12678</v>
      </c>
      <c r="R18" s="45">
        <v>637</v>
      </c>
      <c r="S18" s="191">
        <f t="shared" si="1"/>
        <v>12678</v>
      </c>
    </row>
    <row r="19" spans="1:19" s="37" customFormat="1" ht="21.75">
      <c r="A19" s="180" t="s">
        <v>135</v>
      </c>
      <c r="B19" s="45">
        <v>20216</v>
      </c>
      <c r="C19" s="45">
        <v>1036</v>
      </c>
      <c r="D19" s="45">
        <v>13761</v>
      </c>
      <c r="E19" s="133">
        <v>21</v>
      </c>
      <c r="F19" s="45">
        <v>1131</v>
      </c>
      <c r="G19" s="133">
        <v>12</v>
      </c>
      <c r="H19" s="132">
        <f t="shared" si="0"/>
        <v>35108</v>
      </c>
      <c r="I19" s="45">
        <v>35108</v>
      </c>
      <c r="J19" s="45">
        <v>1069</v>
      </c>
      <c r="K19" s="45">
        <v>1594</v>
      </c>
      <c r="L19" s="45">
        <v>68</v>
      </c>
      <c r="M19" s="45">
        <v>2282</v>
      </c>
      <c r="N19" s="133">
        <v>32</v>
      </c>
      <c r="O19" s="45">
        <v>334</v>
      </c>
      <c r="P19" s="133">
        <v>17</v>
      </c>
      <c r="Q19" s="45">
        <v>4210</v>
      </c>
      <c r="R19" s="45">
        <v>117</v>
      </c>
      <c r="S19" s="191">
        <f t="shared" si="1"/>
        <v>4210</v>
      </c>
    </row>
    <row r="20" spans="1:19" s="37" customFormat="1" ht="21.75">
      <c r="A20" s="83" t="s">
        <v>136</v>
      </c>
      <c r="B20" s="45">
        <v>32994</v>
      </c>
      <c r="C20" s="45">
        <v>2280</v>
      </c>
      <c r="D20" s="45">
        <v>12931</v>
      </c>
      <c r="E20" s="133">
        <v>38</v>
      </c>
      <c r="F20" s="45">
        <v>176</v>
      </c>
      <c r="G20" s="133">
        <v>25</v>
      </c>
      <c r="H20" s="132">
        <f t="shared" si="0"/>
        <v>46101</v>
      </c>
      <c r="I20" s="45">
        <v>46101</v>
      </c>
      <c r="J20" s="45">
        <v>2313</v>
      </c>
      <c r="K20" s="45">
        <v>9317</v>
      </c>
      <c r="L20" s="45">
        <v>294</v>
      </c>
      <c r="M20" s="45">
        <v>2307</v>
      </c>
      <c r="N20" s="133">
        <v>124</v>
      </c>
      <c r="O20" s="45">
        <v>55387</v>
      </c>
      <c r="P20" s="133">
        <v>156</v>
      </c>
      <c r="Q20" s="45">
        <v>67011</v>
      </c>
      <c r="R20" s="45">
        <v>537</v>
      </c>
      <c r="S20" s="191">
        <f t="shared" si="1"/>
        <v>67011</v>
      </c>
    </row>
    <row r="21" spans="1:19" s="37" customFormat="1" ht="21.75">
      <c r="A21" s="192" t="s">
        <v>137</v>
      </c>
      <c r="B21" s="129">
        <v>6392</v>
      </c>
      <c r="C21" s="129">
        <v>874</v>
      </c>
      <c r="D21" s="129">
        <v>60000</v>
      </c>
      <c r="E21" s="134">
        <v>2</v>
      </c>
      <c r="F21" s="129">
        <v>0</v>
      </c>
      <c r="G21" s="134">
        <v>0</v>
      </c>
      <c r="H21" s="132">
        <f t="shared" si="0"/>
        <v>66392</v>
      </c>
      <c r="I21" s="129">
        <v>66392</v>
      </c>
      <c r="J21" s="129">
        <v>876</v>
      </c>
      <c r="K21" s="129">
        <v>0</v>
      </c>
      <c r="L21" s="129">
        <v>0</v>
      </c>
      <c r="M21" s="129">
        <v>0</v>
      </c>
      <c r="N21" s="134">
        <v>0</v>
      </c>
      <c r="O21" s="129">
        <v>16</v>
      </c>
      <c r="P21" s="134">
        <v>1</v>
      </c>
      <c r="Q21" s="129">
        <v>16</v>
      </c>
      <c r="R21" s="129">
        <v>1</v>
      </c>
      <c r="S21" s="191">
        <f t="shared" si="1"/>
        <v>16</v>
      </c>
    </row>
    <row r="22" spans="1:18" s="37" customFormat="1" ht="21.75" hidden="1">
      <c r="A22" s="193"/>
      <c r="B22" s="128"/>
      <c r="C22" s="128"/>
      <c r="D22" s="128"/>
      <c r="E22" s="130"/>
      <c r="F22" s="128"/>
      <c r="G22" s="130"/>
      <c r="H22" s="130"/>
      <c r="I22" s="128"/>
      <c r="J22" s="128"/>
      <c r="K22" s="128"/>
      <c r="L22" s="128"/>
      <c r="M22" s="128"/>
      <c r="N22" s="130"/>
      <c r="O22" s="128"/>
      <c r="P22" s="130"/>
      <c r="Q22" s="128"/>
      <c r="R22" s="128"/>
    </row>
    <row r="23" spans="1:18" s="37" customFormat="1" ht="21.75" hidden="1">
      <c r="A23" s="194"/>
      <c r="B23" s="88"/>
      <c r="C23" s="88"/>
      <c r="D23" s="88"/>
      <c r="E23" s="131"/>
      <c r="F23" s="88"/>
      <c r="G23" s="131"/>
      <c r="H23" s="131"/>
      <c r="I23" s="88"/>
      <c r="J23" s="88"/>
      <c r="K23" s="88"/>
      <c r="L23" s="128"/>
      <c r="M23" s="128"/>
      <c r="N23" s="130"/>
      <c r="O23" s="128"/>
      <c r="P23" s="130"/>
      <c r="Q23" s="128"/>
      <c r="R23" s="128"/>
    </row>
    <row r="24" spans="1:18" s="196" customFormat="1" ht="21">
      <c r="A24" s="195" t="s">
        <v>22</v>
      </c>
      <c r="B24" s="185">
        <f aca="true" t="shared" si="2" ref="B24:R24">SUM(B6:B23)</f>
        <v>557896</v>
      </c>
      <c r="C24" s="185">
        <f t="shared" si="2"/>
        <v>33948</v>
      </c>
      <c r="D24" s="185">
        <f t="shared" si="2"/>
        <v>922974</v>
      </c>
      <c r="E24" s="185">
        <f t="shared" si="2"/>
        <v>662</v>
      </c>
      <c r="F24" s="185">
        <f t="shared" si="2"/>
        <v>261466</v>
      </c>
      <c r="G24" s="185">
        <f t="shared" si="2"/>
        <v>357</v>
      </c>
      <c r="H24" s="185"/>
      <c r="I24" s="185">
        <f t="shared" si="2"/>
        <v>1742336</v>
      </c>
      <c r="J24" s="185">
        <f t="shared" si="2"/>
        <v>34896</v>
      </c>
      <c r="K24" s="185">
        <f t="shared" si="2"/>
        <v>114370</v>
      </c>
      <c r="L24" s="185">
        <f t="shared" si="2"/>
        <v>6018</v>
      </c>
      <c r="M24" s="185">
        <f t="shared" si="2"/>
        <v>30711</v>
      </c>
      <c r="N24" s="185">
        <f t="shared" si="2"/>
        <v>788</v>
      </c>
      <c r="O24" s="185">
        <f t="shared" si="2"/>
        <v>248057</v>
      </c>
      <c r="P24" s="185">
        <f t="shared" si="2"/>
        <v>1664</v>
      </c>
      <c r="Q24" s="185">
        <f t="shared" si="2"/>
        <v>393138</v>
      </c>
      <c r="R24" s="185">
        <f t="shared" si="2"/>
        <v>8385</v>
      </c>
    </row>
    <row r="25" spans="1:18" s="37" customFormat="1" ht="21.75">
      <c r="A25" s="41"/>
      <c r="B25" s="43"/>
      <c r="C25" s="43"/>
      <c r="D25" s="43"/>
      <c r="E25" s="135"/>
      <c r="F25" s="43"/>
      <c r="G25" s="135"/>
      <c r="H25" s="135"/>
      <c r="I25" s="43"/>
      <c r="J25" s="43"/>
      <c r="K25" s="43"/>
      <c r="L25" s="43"/>
      <c r="M25" s="43"/>
      <c r="N25" s="135"/>
      <c r="O25" s="43"/>
      <c r="P25" s="135"/>
      <c r="Q25" s="43"/>
      <c r="R25" s="43"/>
    </row>
    <row r="26" spans="1:16" s="37" customFormat="1" ht="21.75">
      <c r="A26" s="196"/>
      <c r="E26" s="197"/>
      <c r="G26" s="197"/>
      <c r="H26" s="197"/>
      <c r="N26" s="197"/>
      <c r="P26" s="197"/>
    </row>
    <row r="27" spans="5:16" s="37" customFormat="1" ht="21.75">
      <c r="E27" s="197"/>
      <c r="G27" s="197"/>
      <c r="H27" s="197"/>
      <c r="N27" s="197"/>
      <c r="P27" s="197"/>
    </row>
    <row r="28" spans="5:16" s="37" customFormat="1" ht="21.75">
      <c r="E28" s="197"/>
      <c r="G28" s="197"/>
      <c r="H28" s="197"/>
      <c r="N28" s="197"/>
      <c r="P28" s="197"/>
    </row>
    <row r="29" spans="5:16" s="37" customFormat="1" ht="21.75">
      <c r="E29" s="197"/>
      <c r="G29" s="197"/>
      <c r="H29" s="197"/>
      <c r="N29" s="197"/>
      <c r="P29" s="197"/>
    </row>
    <row r="30" spans="5:16" s="37" customFormat="1" ht="21.75">
      <c r="E30" s="197"/>
      <c r="G30" s="197"/>
      <c r="H30" s="197"/>
      <c r="N30" s="197"/>
      <c r="P30" s="197"/>
    </row>
    <row r="31" spans="5:16" s="37" customFormat="1" ht="21.75">
      <c r="E31" s="197"/>
      <c r="G31" s="197"/>
      <c r="H31" s="197"/>
      <c r="N31" s="197"/>
      <c r="P31" s="197"/>
    </row>
    <row r="32" spans="5:16" s="37" customFormat="1" ht="21.75">
      <c r="E32" s="197"/>
      <c r="G32" s="197"/>
      <c r="H32" s="197"/>
      <c r="N32" s="197"/>
      <c r="P32" s="197"/>
    </row>
    <row r="33" spans="5:16" s="37" customFormat="1" ht="21.75">
      <c r="E33" s="197"/>
      <c r="G33" s="197"/>
      <c r="H33" s="197"/>
      <c r="N33" s="197"/>
      <c r="P33" s="197"/>
    </row>
    <row r="34" spans="5:16" s="37" customFormat="1" ht="21.75">
      <c r="E34" s="197"/>
      <c r="G34" s="197"/>
      <c r="H34" s="197"/>
      <c r="N34" s="197"/>
      <c r="P34" s="197"/>
    </row>
    <row r="35" spans="5:16" s="37" customFormat="1" ht="21.75">
      <c r="E35" s="197"/>
      <c r="G35" s="197"/>
      <c r="H35" s="197"/>
      <c r="N35" s="197"/>
      <c r="P35" s="197"/>
    </row>
    <row r="36" spans="5:16" s="37" customFormat="1" ht="21.75">
      <c r="E36" s="197"/>
      <c r="G36" s="197"/>
      <c r="H36" s="197"/>
      <c r="N36" s="197"/>
      <c r="P36" s="197"/>
    </row>
    <row r="37" spans="5:16" s="37" customFormat="1" ht="21.75">
      <c r="E37" s="197"/>
      <c r="G37" s="197"/>
      <c r="H37" s="197"/>
      <c r="N37" s="197"/>
      <c r="P37" s="197"/>
    </row>
    <row r="38" spans="5:16" s="37" customFormat="1" ht="21.75">
      <c r="E38" s="197"/>
      <c r="G38" s="197"/>
      <c r="H38" s="197"/>
      <c r="N38" s="197"/>
      <c r="P38" s="197"/>
    </row>
    <row r="39" spans="5:16" s="37" customFormat="1" ht="21.75">
      <c r="E39" s="197"/>
      <c r="G39" s="197"/>
      <c r="H39" s="197"/>
      <c r="N39" s="197"/>
      <c r="P39" s="197"/>
    </row>
    <row r="40" spans="5:16" s="37" customFormat="1" ht="21.75">
      <c r="E40" s="197"/>
      <c r="G40" s="197"/>
      <c r="H40" s="197"/>
      <c r="N40" s="197"/>
      <c r="P40" s="197"/>
    </row>
    <row r="41" spans="5:16" s="37" customFormat="1" ht="21.75">
      <c r="E41" s="197"/>
      <c r="G41" s="197"/>
      <c r="H41" s="197"/>
      <c r="N41" s="197"/>
      <c r="P41" s="197"/>
    </row>
    <row r="42" spans="5:16" s="37" customFormat="1" ht="21.75">
      <c r="E42" s="197"/>
      <c r="G42" s="197"/>
      <c r="H42" s="197"/>
      <c r="N42" s="197"/>
      <c r="P42" s="197"/>
    </row>
    <row r="43" spans="5:16" s="37" customFormat="1" ht="21.75">
      <c r="E43" s="197"/>
      <c r="G43" s="197"/>
      <c r="H43" s="197"/>
      <c r="N43" s="197"/>
      <c r="P43" s="197"/>
    </row>
    <row r="44" spans="5:16" s="37" customFormat="1" ht="21.75">
      <c r="E44" s="197"/>
      <c r="G44" s="197"/>
      <c r="H44" s="197"/>
      <c r="N44" s="197"/>
      <c r="P44" s="197"/>
    </row>
    <row r="45" spans="5:16" s="37" customFormat="1" ht="21.75">
      <c r="E45" s="197"/>
      <c r="G45" s="197"/>
      <c r="H45" s="197"/>
      <c r="N45" s="197"/>
      <c r="P45" s="197"/>
    </row>
    <row r="46" spans="5:16" s="37" customFormat="1" ht="21.75">
      <c r="E46" s="197"/>
      <c r="G46" s="197"/>
      <c r="H46" s="197"/>
      <c r="N46" s="197"/>
      <c r="P46" s="197"/>
    </row>
    <row r="47" spans="5:16" s="37" customFormat="1" ht="21.75">
      <c r="E47" s="197"/>
      <c r="G47" s="197"/>
      <c r="H47" s="197"/>
      <c r="N47" s="197"/>
      <c r="P47" s="197"/>
    </row>
    <row r="48" spans="5:16" s="37" customFormat="1" ht="21.75">
      <c r="E48" s="197"/>
      <c r="G48" s="197"/>
      <c r="H48" s="197"/>
      <c r="N48" s="197"/>
      <c r="P48" s="197"/>
    </row>
    <row r="49" spans="5:16" s="37" customFormat="1" ht="21.75">
      <c r="E49" s="197"/>
      <c r="G49" s="197"/>
      <c r="H49" s="197"/>
      <c r="N49" s="197"/>
      <c r="P49" s="197"/>
    </row>
    <row r="50" spans="5:16" s="37" customFormat="1" ht="21.75">
      <c r="E50" s="197"/>
      <c r="G50" s="197"/>
      <c r="H50" s="197"/>
      <c r="N50" s="197"/>
      <c r="P50" s="197"/>
    </row>
    <row r="51" spans="5:16" s="37" customFormat="1" ht="21.75">
      <c r="E51" s="197"/>
      <c r="G51" s="197"/>
      <c r="H51" s="197"/>
      <c r="N51" s="197"/>
      <c r="P51" s="197"/>
    </row>
    <row r="52" spans="5:16" s="37" customFormat="1" ht="21.75">
      <c r="E52" s="197"/>
      <c r="G52" s="197"/>
      <c r="H52" s="197"/>
      <c r="N52" s="197"/>
      <c r="P52" s="197"/>
    </row>
    <row r="53" spans="5:16" s="37" customFormat="1" ht="21.75">
      <c r="E53" s="197"/>
      <c r="G53" s="197"/>
      <c r="H53" s="197"/>
      <c r="N53" s="197"/>
      <c r="P53" s="197"/>
    </row>
    <row r="54" spans="5:16" s="37" customFormat="1" ht="21.75">
      <c r="E54" s="197"/>
      <c r="G54" s="197"/>
      <c r="H54" s="197"/>
      <c r="N54" s="197"/>
      <c r="P54" s="197"/>
    </row>
    <row r="55" spans="5:16" s="37" customFormat="1" ht="21.75">
      <c r="E55" s="197"/>
      <c r="G55" s="197"/>
      <c r="H55" s="197"/>
      <c r="N55" s="197"/>
      <c r="P55" s="197"/>
    </row>
    <row r="56" spans="5:16" s="37" customFormat="1" ht="21.75">
      <c r="E56" s="197"/>
      <c r="G56" s="197"/>
      <c r="H56" s="197"/>
      <c r="N56" s="197"/>
      <c r="P56" s="197"/>
    </row>
    <row r="57" spans="5:16" s="37" customFormat="1" ht="21.75">
      <c r="E57" s="197"/>
      <c r="G57" s="197"/>
      <c r="H57" s="197"/>
      <c r="N57" s="197"/>
      <c r="P57" s="197"/>
    </row>
    <row r="58" spans="5:16" s="37" customFormat="1" ht="21.75">
      <c r="E58" s="197"/>
      <c r="G58" s="197"/>
      <c r="H58" s="197"/>
      <c r="N58" s="197"/>
      <c r="P58" s="197"/>
    </row>
    <row r="59" spans="5:16" s="37" customFormat="1" ht="21.75">
      <c r="E59" s="197"/>
      <c r="G59" s="197"/>
      <c r="H59" s="197"/>
      <c r="N59" s="197"/>
      <c r="P59" s="197"/>
    </row>
    <row r="60" spans="5:16" s="37" customFormat="1" ht="21.75">
      <c r="E60" s="197"/>
      <c r="G60" s="197"/>
      <c r="H60" s="197"/>
      <c r="N60" s="197"/>
      <c r="P60" s="197"/>
    </row>
    <row r="61" spans="5:16" s="37" customFormat="1" ht="21.75">
      <c r="E61" s="197"/>
      <c r="G61" s="197"/>
      <c r="H61" s="197"/>
      <c r="N61" s="197"/>
      <c r="P61" s="197"/>
    </row>
  </sheetData>
  <sheetProtection/>
  <mergeCells count="12">
    <mergeCell ref="M3:N3"/>
    <mergeCell ref="O3:P3"/>
    <mergeCell ref="Q3:R3"/>
    <mergeCell ref="H3:H5"/>
    <mergeCell ref="A2:R2"/>
    <mergeCell ref="A1:R1"/>
    <mergeCell ref="A3:A5"/>
    <mergeCell ref="B3:C3"/>
    <mergeCell ref="D3:E3"/>
    <mergeCell ref="F3:G3"/>
    <mergeCell ref="I3:J3"/>
    <mergeCell ref="K3:L3"/>
  </mergeCells>
  <printOptions/>
  <pageMargins left="0.1968503937007874" right="0.1968503937007874" top="0.85" bottom="0.1968503937007874" header="1.03" footer="0.35433070866141736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Y25"/>
  <sheetViews>
    <sheetView showZeros="0" zoomScale="90" zoomScaleNormal="9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:O23"/>
    </sheetView>
  </sheetViews>
  <sheetFormatPr defaultColWidth="9.140625" defaultRowHeight="12.75"/>
  <cols>
    <col min="1" max="1" width="11.00390625" style="1" bestFit="1" customWidth="1"/>
    <col min="2" max="5" width="6.8515625" style="86" bestFit="1" customWidth="1"/>
    <col min="6" max="6" width="5.7109375" style="86" customWidth="1"/>
    <col min="7" max="7" width="8.00390625" style="86" bestFit="1" customWidth="1"/>
    <col min="8" max="9" width="6.8515625" style="87" bestFit="1" customWidth="1"/>
    <col min="10" max="10" width="7.57421875" style="87" bestFit="1" customWidth="1"/>
    <col min="11" max="11" width="8.00390625" style="87" bestFit="1" customWidth="1"/>
    <col min="12" max="13" width="6.8515625" style="87" bestFit="1" customWidth="1"/>
    <col min="14" max="14" width="9.00390625" style="87" bestFit="1" customWidth="1"/>
    <col min="15" max="15" width="6.8515625" style="87" bestFit="1" customWidth="1"/>
    <col min="16" max="16" width="8.421875" style="87" customWidth="1"/>
    <col min="17" max="17" width="8.00390625" style="87" bestFit="1" customWidth="1"/>
    <col min="18" max="18" width="6.8515625" style="86" bestFit="1" customWidth="1"/>
    <col min="19" max="19" width="7.28125" style="86" bestFit="1" customWidth="1"/>
    <col min="20" max="20" width="7.57421875" style="86" bestFit="1" customWidth="1"/>
    <col min="21" max="21" width="7.28125" style="86" bestFit="1" customWidth="1"/>
    <col min="22" max="23" width="6.8515625" style="86" bestFit="1" customWidth="1"/>
    <col min="24" max="25" width="9.140625" style="13" customWidth="1"/>
    <col min="26" max="16384" width="9.140625" style="1" customWidth="1"/>
  </cols>
  <sheetData>
    <row r="1" spans="1:25" s="12" customFormat="1" ht="23.25">
      <c r="A1" s="232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11"/>
      <c r="Y1" s="11"/>
    </row>
    <row r="2" spans="1:25" s="12" customFormat="1" ht="23.25">
      <c r="A2" s="241" t="s">
        <v>120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11"/>
      <c r="Y2" s="11"/>
    </row>
    <row r="3" spans="1:23" s="28" customFormat="1" ht="24" customHeight="1">
      <c r="A3" s="233" t="s">
        <v>111</v>
      </c>
      <c r="B3" s="236" t="s">
        <v>62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</row>
    <row r="4" spans="1:23" s="28" customFormat="1" ht="24" customHeight="1">
      <c r="A4" s="234"/>
      <c r="B4" s="238" t="s">
        <v>63</v>
      </c>
      <c r="C4" s="239"/>
      <c r="D4" s="239" t="s">
        <v>64</v>
      </c>
      <c r="E4" s="239"/>
      <c r="F4" s="239" t="s">
        <v>65</v>
      </c>
      <c r="G4" s="239"/>
      <c r="H4" s="240" t="s">
        <v>66</v>
      </c>
      <c r="I4" s="240"/>
      <c r="J4" s="240" t="s">
        <v>67</v>
      </c>
      <c r="K4" s="240"/>
      <c r="L4" s="240" t="s">
        <v>68</v>
      </c>
      <c r="M4" s="240"/>
      <c r="N4" s="240" t="s">
        <v>69</v>
      </c>
      <c r="O4" s="240"/>
      <c r="P4" s="240" t="s">
        <v>70</v>
      </c>
      <c r="Q4" s="240"/>
      <c r="R4" s="239" t="s">
        <v>71</v>
      </c>
      <c r="S4" s="239"/>
      <c r="T4" s="239" t="s">
        <v>72</v>
      </c>
      <c r="U4" s="239"/>
      <c r="V4" s="239" t="s">
        <v>73</v>
      </c>
      <c r="W4" s="239"/>
    </row>
    <row r="5" spans="1:23" s="28" customFormat="1" ht="24" customHeight="1">
      <c r="A5" s="234"/>
      <c r="B5" s="116" t="s">
        <v>50</v>
      </c>
      <c r="C5" s="122" t="s">
        <v>9</v>
      </c>
      <c r="D5" s="117" t="s">
        <v>50</v>
      </c>
      <c r="E5" s="122" t="s">
        <v>9</v>
      </c>
      <c r="F5" s="117" t="s">
        <v>50</v>
      </c>
      <c r="G5" s="117" t="s">
        <v>9</v>
      </c>
      <c r="H5" s="118" t="s">
        <v>50</v>
      </c>
      <c r="I5" s="126" t="s">
        <v>9</v>
      </c>
      <c r="J5" s="118" t="s">
        <v>50</v>
      </c>
      <c r="K5" s="118" t="s">
        <v>9</v>
      </c>
      <c r="L5" s="118" t="s">
        <v>50</v>
      </c>
      <c r="M5" s="126" t="s">
        <v>9</v>
      </c>
      <c r="N5" s="118" t="s">
        <v>50</v>
      </c>
      <c r="O5" s="126" t="s">
        <v>9</v>
      </c>
      <c r="P5" s="118" t="s">
        <v>50</v>
      </c>
      <c r="Q5" s="118" t="s">
        <v>9</v>
      </c>
      <c r="R5" s="117" t="s">
        <v>50</v>
      </c>
      <c r="S5" s="124" t="s">
        <v>9</v>
      </c>
      <c r="T5" s="117" t="s">
        <v>50</v>
      </c>
      <c r="U5" s="124" t="s">
        <v>9</v>
      </c>
      <c r="V5" s="117" t="s">
        <v>50</v>
      </c>
      <c r="W5" s="122" t="s">
        <v>9</v>
      </c>
    </row>
    <row r="6" spans="1:23" s="28" customFormat="1" ht="24" customHeight="1">
      <c r="A6" s="235"/>
      <c r="B6" s="119" t="s">
        <v>8</v>
      </c>
      <c r="C6" s="123" t="s">
        <v>6</v>
      </c>
      <c r="D6" s="120" t="s">
        <v>8</v>
      </c>
      <c r="E6" s="123" t="s">
        <v>6</v>
      </c>
      <c r="F6" s="120" t="s">
        <v>8</v>
      </c>
      <c r="G6" s="120" t="s">
        <v>6</v>
      </c>
      <c r="H6" s="121" t="s">
        <v>8</v>
      </c>
      <c r="I6" s="127" t="s">
        <v>6</v>
      </c>
      <c r="J6" s="121" t="s">
        <v>8</v>
      </c>
      <c r="K6" s="121" t="s">
        <v>6</v>
      </c>
      <c r="L6" s="121" t="s">
        <v>8</v>
      </c>
      <c r="M6" s="127" t="s">
        <v>6</v>
      </c>
      <c r="N6" s="121" t="s">
        <v>8</v>
      </c>
      <c r="O6" s="127" t="s">
        <v>6</v>
      </c>
      <c r="P6" s="121" t="s">
        <v>8</v>
      </c>
      <c r="Q6" s="121" t="s">
        <v>6</v>
      </c>
      <c r="R6" s="120" t="s">
        <v>8</v>
      </c>
      <c r="S6" s="125" t="s">
        <v>6</v>
      </c>
      <c r="T6" s="120" t="s">
        <v>8</v>
      </c>
      <c r="U6" s="125" t="s">
        <v>6</v>
      </c>
      <c r="V6" s="120" t="s">
        <v>8</v>
      </c>
      <c r="W6" s="123" t="s">
        <v>6</v>
      </c>
    </row>
    <row r="7" spans="1:25" s="38" customFormat="1" ht="24" customHeight="1">
      <c r="A7" s="36" t="s">
        <v>122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28"/>
      <c r="Y7" s="28"/>
    </row>
    <row r="8" spans="1:25" s="38" customFormat="1" ht="24" customHeight="1">
      <c r="A8" s="39" t="s">
        <v>123</v>
      </c>
      <c r="B8" s="154"/>
      <c r="C8" s="155"/>
      <c r="D8" s="155"/>
      <c r="E8" s="155"/>
      <c r="F8" s="155"/>
      <c r="G8" s="155"/>
      <c r="H8" s="155"/>
      <c r="I8" s="155"/>
      <c r="J8" s="155">
        <v>113</v>
      </c>
      <c r="K8" s="155">
        <v>36</v>
      </c>
      <c r="L8" s="155"/>
      <c r="M8" s="155"/>
      <c r="N8" s="155">
        <v>6000</v>
      </c>
      <c r="O8" s="155">
        <v>4</v>
      </c>
      <c r="P8" s="155"/>
      <c r="Q8" s="155"/>
      <c r="R8" s="155"/>
      <c r="S8" s="155"/>
      <c r="T8" s="155"/>
      <c r="U8" s="155"/>
      <c r="V8" s="155"/>
      <c r="W8" s="155"/>
      <c r="X8" s="28"/>
      <c r="Y8" s="28"/>
    </row>
    <row r="9" spans="1:25" s="38" customFormat="1" ht="24" customHeight="1">
      <c r="A9" s="39" t="s">
        <v>124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28"/>
      <c r="Y9" s="28"/>
    </row>
    <row r="10" spans="1:25" s="38" customFormat="1" ht="24" customHeight="1">
      <c r="A10" s="39" t="s">
        <v>125</v>
      </c>
      <c r="B10" s="154"/>
      <c r="C10" s="155"/>
      <c r="D10" s="155"/>
      <c r="E10" s="155"/>
      <c r="F10" s="155"/>
      <c r="G10" s="155"/>
      <c r="H10" s="155"/>
      <c r="I10" s="155"/>
      <c r="J10" s="155">
        <v>47</v>
      </c>
      <c r="K10" s="155">
        <v>14</v>
      </c>
      <c r="L10" s="155">
        <v>2</v>
      </c>
      <c r="M10" s="155">
        <v>1</v>
      </c>
      <c r="N10" s="155">
        <v>1600</v>
      </c>
      <c r="O10" s="155">
        <v>2</v>
      </c>
      <c r="P10" s="155"/>
      <c r="Q10" s="155"/>
      <c r="R10" s="155"/>
      <c r="S10" s="155"/>
      <c r="T10" s="155"/>
      <c r="U10" s="155"/>
      <c r="V10" s="155"/>
      <c r="W10" s="155"/>
      <c r="X10" s="28"/>
      <c r="Y10" s="28"/>
    </row>
    <row r="11" spans="1:25" s="38" customFormat="1" ht="24" customHeight="1">
      <c r="A11" s="39" t="s">
        <v>126</v>
      </c>
      <c r="B11" s="154"/>
      <c r="C11" s="155"/>
      <c r="D11" s="155"/>
      <c r="E11" s="155"/>
      <c r="F11" s="155"/>
      <c r="G11" s="155"/>
      <c r="H11" s="155"/>
      <c r="I11" s="155"/>
      <c r="J11" s="155">
        <v>89</v>
      </c>
      <c r="K11" s="155">
        <v>17</v>
      </c>
      <c r="L11" s="155">
        <v>2</v>
      </c>
      <c r="M11" s="155">
        <v>1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28"/>
      <c r="Y11" s="28"/>
    </row>
    <row r="12" spans="1:25" s="38" customFormat="1" ht="24" customHeight="1">
      <c r="A12" s="39" t="s">
        <v>127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28"/>
      <c r="Y12" s="28"/>
    </row>
    <row r="13" spans="1:25" s="38" customFormat="1" ht="24" customHeight="1">
      <c r="A13" s="39" t="s">
        <v>128</v>
      </c>
      <c r="B13" s="156"/>
      <c r="C13" s="156"/>
      <c r="D13" s="156"/>
      <c r="E13" s="156"/>
      <c r="F13" s="156"/>
      <c r="G13" s="156"/>
      <c r="H13" s="156">
        <v>2</v>
      </c>
      <c r="I13" s="156">
        <v>1</v>
      </c>
      <c r="J13" s="156">
        <v>77</v>
      </c>
      <c r="K13" s="156">
        <v>24</v>
      </c>
      <c r="L13" s="156"/>
      <c r="M13" s="156"/>
      <c r="N13" s="156">
        <v>5000</v>
      </c>
      <c r="O13" s="156">
        <v>1</v>
      </c>
      <c r="P13" s="156"/>
      <c r="Q13" s="156"/>
      <c r="R13" s="156"/>
      <c r="S13" s="156"/>
      <c r="T13" s="156"/>
      <c r="U13" s="156"/>
      <c r="V13" s="156"/>
      <c r="W13" s="156"/>
      <c r="X13" s="28"/>
      <c r="Y13" s="28"/>
    </row>
    <row r="14" spans="1:25" s="38" customFormat="1" ht="24" customHeight="1">
      <c r="A14" s="39" t="s">
        <v>129</v>
      </c>
      <c r="B14" s="154"/>
      <c r="C14" s="155"/>
      <c r="D14" s="155"/>
      <c r="E14" s="155"/>
      <c r="F14" s="155"/>
      <c r="G14" s="155"/>
      <c r="H14" s="155"/>
      <c r="I14" s="155"/>
      <c r="J14" s="155">
        <v>20</v>
      </c>
      <c r="K14" s="155">
        <v>9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28"/>
      <c r="Y14" s="28"/>
    </row>
    <row r="15" spans="1:25" s="38" customFormat="1" ht="24" customHeight="1">
      <c r="A15" s="39" t="s">
        <v>130</v>
      </c>
      <c r="B15" s="154"/>
      <c r="C15" s="155"/>
      <c r="D15" s="155"/>
      <c r="E15" s="155"/>
      <c r="F15" s="155"/>
      <c r="G15" s="155"/>
      <c r="H15" s="155"/>
      <c r="I15" s="155"/>
      <c r="J15" s="155">
        <v>32</v>
      </c>
      <c r="K15" s="155">
        <v>14</v>
      </c>
      <c r="L15" s="155">
        <v>5</v>
      </c>
      <c r="M15" s="155">
        <v>3</v>
      </c>
      <c r="N15" s="155">
        <v>3200</v>
      </c>
      <c r="O15" s="155">
        <v>5</v>
      </c>
      <c r="P15" s="155"/>
      <c r="Q15" s="155"/>
      <c r="R15" s="155"/>
      <c r="S15" s="155"/>
      <c r="T15" s="155"/>
      <c r="U15" s="155"/>
      <c r="V15" s="155"/>
      <c r="W15" s="155"/>
      <c r="X15" s="28"/>
      <c r="Y15" s="28"/>
    </row>
    <row r="16" spans="1:25" s="38" customFormat="1" ht="24" customHeight="1">
      <c r="A16" s="165" t="s">
        <v>131</v>
      </c>
      <c r="B16" s="154"/>
      <c r="C16" s="155"/>
      <c r="D16" s="155"/>
      <c r="E16" s="155"/>
      <c r="F16" s="155"/>
      <c r="G16" s="155"/>
      <c r="H16" s="155">
        <v>1</v>
      </c>
      <c r="I16" s="155">
        <v>1</v>
      </c>
      <c r="J16" s="155">
        <v>59</v>
      </c>
      <c r="K16" s="155">
        <v>17</v>
      </c>
      <c r="L16" s="155">
        <v>14</v>
      </c>
      <c r="M16" s="155">
        <v>5</v>
      </c>
      <c r="N16" s="155">
        <v>20</v>
      </c>
      <c r="O16" s="155">
        <v>2</v>
      </c>
      <c r="P16" s="155"/>
      <c r="Q16" s="155"/>
      <c r="R16" s="155"/>
      <c r="S16" s="155"/>
      <c r="T16" s="155"/>
      <c r="U16" s="155"/>
      <c r="V16" s="155"/>
      <c r="W16" s="155"/>
      <c r="X16" s="28"/>
      <c r="Y16" s="28"/>
    </row>
    <row r="17" spans="1:25" s="38" customFormat="1" ht="24" customHeight="1">
      <c r="A17" s="39" t="s">
        <v>132</v>
      </c>
      <c r="B17" s="154"/>
      <c r="C17" s="155"/>
      <c r="D17" s="155"/>
      <c r="E17" s="155"/>
      <c r="F17" s="155"/>
      <c r="G17" s="155"/>
      <c r="H17" s="155"/>
      <c r="I17" s="155"/>
      <c r="J17" s="155">
        <v>171</v>
      </c>
      <c r="K17" s="155">
        <v>111</v>
      </c>
      <c r="L17" s="155"/>
      <c r="M17" s="155"/>
      <c r="N17" s="155">
        <v>5200</v>
      </c>
      <c r="O17" s="155">
        <v>3</v>
      </c>
      <c r="P17" s="155"/>
      <c r="Q17" s="155"/>
      <c r="R17" s="155"/>
      <c r="S17" s="155"/>
      <c r="T17" s="155"/>
      <c r="U17" s="155"/>
      <c r="V17" s="155"/>
      <c r="W17" s="155"/>
      <c r="X17" s="28"/>
      <c r="Y17" s="28"/>
    </row>
    <row r="18" spans="1:25" s="38" customFormat="1" ht="24" customHeight="1">
      <c r="A18" s="39" t="s">
        <v>133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28"/>
      <c r="Y18" s="28"/>
    </row>
    <row r="19" spans="1:25" s="38" customFormat="1" ht="24" customHeight="1">
      <c r="A19" s="39" t="s">
        <v>134</v>
      </c>
      <c r="B19" s="154"/>
      <c r="C19" s="155"/>
      <c r="D19" s="155"/>
      <c r="E19" s="155"/>
      <c r="F19" s="155"/>
      <c r="G19" s="155"/>
      <c r="H19" s="155"/>
      <c r="I19" s="155"/>
      <c r="J19" s="155">
        <v>30</v>
      </c>
      <c r="K19" s="155">
        <v>6</v>
      </c>
      <c r="L19" s="155"/>
      <c r="M19" s="155"/>
      <c r="N19" s="155">
        <v>600</v>
      </c>
      <c r="O19" s="155">
        <v>1</v>
      </c>
      <c r="P19" s="155"/>
      <c r="Q19" s="155"/>
      <c r="R19" s="155"/>
      <c r="S19" s="155"/>
      <c r="T19" s="155"/>
      <c r="U19" s="155"/>
      <c r="V19" s="155"/>
      <c r="W19" s="155"/>
      <c r="X19" s="28"/>
      <c r="Y19" s="28"/>
    </row>
    <row r="20" spans="1:25" s="38" customFormat="1" ht="24" customHeight="1">
      <c r="A20" s="82" t="s">
        <v>135</v>
      </c>
      <c r="B20" s="154"/>
      <c r="C20" s="155"/>
      <c r="D20" s="155"/>
      <c r="E20" s="155"/>
      <c r="F20" s="155"/>
      <c r="G20" s="155"/>
      <c r="H20" s="155">
        <v>2</v>
      </c>
      <c r="I20" s="155">
        <v>1</v>
      </c>
      <c r="J20" s="155">
        <v>11</v>
      </c>
      <c r="K20" s="155">
        <v>8</v>
      </c>
      <c r="L20" s="155">
        <v>3</v>
      </c>
      <c r="M20" s="155">
        <v>3</v>
      </c>
      <c r="N20" s="155">
        <v>2802</v>
      </c>
      <c r="O20" s="155">
        <v>5</v>
      </c>
      <c r="P20" s="155"/>
      <c r="Q20" s="155"/>
      <c r="R20" s="155"/>
      <c r="S20" s="155"/>
      <c r="T20" s="155"/>
      <c r="U20" s="155"/>
      <c r="V20" s="155"/>
      <c r="W20" s="155"/>
      <c r="X20" s="28"/>
      <c r="Y20" s="28"/>
    </row>
    <row r="21" spans="1:25" s="38" customFormat="1" ht="24" customHeight="1">
      <c r="A21" s="83" t="s">
        <v>136</v>
      </c>
      <c r="B21" s="154"/>
      <c r="C21" s="155"/>
      <c r="D21" s="155"/>
      <c r="E21" s="155"/>
      <c r="F21" s="155"/>
      <c r="G21" s="155"/>
      <c r="H21" s="155"/>
      <c r="I21" s="155"/>
      <c r="J21" s="155">
        <v>23</v>
      </c>
      <c r="K21" s="155">
        <v>10</v>
      </c>
      <c r="L21" s="155">
        <v>5</v>
      </c>
      <c r="M21" s="155">
        <v>1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28"/>
      <c r="Y21" s="28"/>
    </row>
    <row r="22" spans="1:25" s="38" customFormat="1" ht="24" customHeight="1">
      <c r="A22" s="39" t="s">
        <v>137</v>
      </c>
      <c r="B22" s="154"/>
      <c r="C22" s="155"/>
      <c r="D22" s="155"/>
      <c r="E22" s="155"/>
      <c r="F22" s="155"/>
      <c r="G22" s="155"/>
      <c r="H22" s="155">
        <v>2</v>
      </c>
      <c r="I22" s="155">
        <v>1</v>
      </c>
      <c r="J22" s="155">
        <v>8</v>
      </c>
      <c r="K22" s="155">
        <v>4</v>
      </c>
      <c r="L22" s="155"/>
      <c r="M22" s="155"/>
      <c r="N22" s="155">
        <v>850</v>
      </c>
      <c r="O22" s="155">
        <v>1</v>
      </c>
      <c r="P22" s="155">
        <v>5</v>
      </c>
      <c r="Q22" s="155">
        <v>1</v>
      </c>
      <c r="R22" s="155"/>
      <c r="S22" s="155"/>
      <c r="T22" s="155"/>
      <c r="U22" s="155"/>
      <c r="V22" s="155"/>
      <c r="W22" s="155"/>
      <c r="X22" s="28"/>
      <c r="Y22" s="28"/>
    </row>
    <row r="23" spans="1:25" s="38" customFormat="1" ht="24" customHeight="1">
      <c r="A23" s="83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28"/>
      <c r="Y23" s="28"/>
    </row>
    <row r="24" spans="1:25" s="38" customFormat="1" ht="24" customHeight="1">
      <c r="A24" s="40" t="s">
        <v>22</v>
      </c>
      <c r="B24" s="75">
        <f aca="true" t="shared" si="0" ref="B24:W24">SUM(B7:B23)</f>
        <v>0</v>
      </c>
      <c r="C24" s="75">
        <f t="shared" si="0"/>
        <v>0</v>
      </c>
      <c r="D24" s="75">
        <f t="shared" si="0"/>
        <v>0</v>
      </c>
      <c r="E24" s="75">
        <f t="shared" si="0"/>
        <v>0</v>
      </c>
      <c r="F24" s="75">
        <f t="shared" si="0"/>
        <v>0</v>
      </c>
      <c r="G24" s="75">
        <f t="shared" si="0"/>
        <v>0</v>
      </c>
      <c r="H24" s="75">
        <f t="shared" si="0"/>
        <v>7</v>
      </c>
      <c r="I24" s="75">
        <f t="shared" si="0"/>
        <v>4</v>
      </c>
      <c r="J24" s="75">
        <f t="shared" si="0"/>
        <v>680</v>
      </c>
      <c r="K24" s="75">
        <f t="shared" si="0"/>
        <v>270</v>
      </c>
      <c r="L24" s="75">
        <f t="shared" si="0"/>
        <v>31</v>
      </c>
      <c r="M24" s="75">
        <f t="shared" si="0"/>
        <v>14</v>
      </c>
      <c r="N24" s="75">
        <f t="shared" si="0"/>
        <v>25272</v>
      </c>
      <c r="O24" s="75">
        <f t="shared" si="0"/>
        <v>24</v>
      </c>
      <c r="P24" s="75">
        <f t="shared" si="0"/>
        <v>5</v>
      </c>
      <c r="Q24" s="75">
        <f t="shared" si="0"/>
        <v>1</v>
      </c>
      <c r="R24" s="75">
        <f t="shared" si="0"/>
        <v>0</v>
      </c>
      <c r="S24" s="75">
        <f t="shared" si="0"/>
        <v>0</v>
      </c>
      <c r="T24" s="75">
        <f t="shared" si="0"/>
        <v>0</v>
      </c>
      <c r="U24" s="75">
        <f t="shared" si="0"/>
        <v>0</v>
      </c>
      <c r="V24" s="75">
        <f t="shared" si="0"/>
        <v>0</v>
      </c>
      <c r="W24" s="75">
        <f t="shared" si="0"/>
        <v>0</v>
      </c>
      <c r="X24" s="28"/>
      <c r="Y24" s="28"/>
    </row>
    <row r="25" spans="2:25" s="51" customFormat="1" ht="23.25">
      <c r="B25" s="84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4"/>
      <c r="S25" s="84"/>
      <c r="T25" s="84"/>
      <c r="U25" s="84"/>
      <c r="V25" s="84"/>
      <c r="W25" s="84"/>
      <c r="X25" s="76"/>
      <c r="Y25" s="76"/>
    </row>
  </sheetData>
  <sheetProtection/>
  <mergeCells count="15">
    <mergeCell ref="A2:W2"/>
    <mergeCell ref="P4:Q4"/>
    <mergeCell ref="R4:S4"/>
    <mergeCell ref="T4:U4"/>
    <mergeCell ref="V4:W4"/>
    <mergeCell ref="A1:W1"/>
    <mergeCell ref="A3:A6"/>
    <mergeCell ref="B3:W3"/>
    <mergeCell ref="B4:C4"/>
    <mergeCell ref="D4:E4"/>
    <mergeCell ref="F4:G4"/>
    <mergeCell ref="H4:I4"/>
    <mergeCell ref="J4:K4"/>
    <mergeCell ref="L4:M4"/>
    <mergeCell ref="N4:O4"/>
  </mergeCells>
  <printOptions/>
  <pageMargins left="0.2755905511811024" right="0.1968503937007874" top="0.85" bottom="0.1968503937007874" header="0.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P24"/>
  <sheetViews>
    <sheetView showZero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5" sqref="F25"/>
    </sheetView>
  </sheetViews>
  <sheetFormatPr defaultColWidth="9.140625" defaultRowHeight="12.75"/>
  <cols>
    <col min="1" max="1" width="16.7109375" style="8" customWidth="1"/>
    <col min="2" max="2" width="10.57421875" style="8" bestFit="1" customWidth="1"/>
    <col min="3" max="3" width="7.8515625" style="8" bestFit="1" customWidth="1"/>
    <col min="4" max="4" width="10.421875" style="8" bestFit="1" customWidth="1"/>
    <col min="5" max="5" width="10.00390625" style="8" bestFit="1" customWidth="1"/>
    <col min="6" max="6" width="9.28125" style="8" bestFit="1" customWidth="1"/>
    <col min="7" max="7" width="10.57421875" style="8" customWidth="1"/>
    <col min="8" max="8" width="8.8515625" style="8" customWidth="1"/>
    <col min="9" max="9" width="11.00390625" style="8" bestFit="1" customWidth="1"/>
    <col min="10" max="10" width="10.140625" style="8" bestFit="1" customWidth="1"/>
    <col min="11" max="11" width="7.140625" style="8" customWidth="1"/>
    <col min="12" max="12" width="8.57421875" style="8" customWidth="1"/>
    <col min="13" max="13" width="9.57421875" style="8" bestFit="1" customWidth="1"/>
    <col min="14" max="14" width="10.57421875" style="8" bestFit="1" customWidth="1"/>
    <col min="15" max="15" width="6.421875" style="8" bestFit="1" customWidth="1"/>
    <col min="16" max="16" width="6.57421875" style="8" bestFit="1" customWidth="1"/>
    <col min="17" max="16384" width="9.140625" style="8" customWidth="1"/>
  </cols>
  <sheetData>
    <row r="1" spans="1:16" s="7" customFormat="1" ht="23.2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s="7" customFormat="1" ht="23.25">
      <c r="A2" s="243" t="s">
        <v>120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s="95" customFormat="1" ht="23.25" customHeight="1">
      <c r="A3" s="89"/>
      <c r="B3" s="90" t="s">
        <v>94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  <c r="N3" s="93" t="s">
        <v>95</v>
      </c>
      <c r="O3" s="94" t="s">
        <v>96</v>
      </c>
      <c r="P3" s="92"/>
    </row>
    <row r="4" spans="1:16" s="98" customFormat="1" ht="23.25" customHeight="1">
      <c r="A4" s="96" t="s">
        <v>111</v>
      </c>
      <c r="B4" s="93" t="s">
        <v>97</v>
      </c>
      <c r="C4" s="93" t="s">
        <v>98</v>
      </c>
      <c r="D4" s="104" t="s">
        <v>99</v>
      </c>
      <c r="E4" s="97" t="s">
        <v>100</v>
      </c>
      <c r="F4" s="93" t="s">
        <v>101</v>
      </c>
      <c r="G4" s="103" t="s">
        <v>102</v>
      </c>
      <c r="H4" s="104" t="s">
        <v>103</v>
      </c>
      <c r="I4" s="97" t="s">
        <v>104</v>
      </c>
      <c r="J4" s="104" t="s">
        <v>105</v>
      </c>
      <c r="K4" s="93" t="s">
        <v>106</v>
      </c>
      <c r="L4" s="104" t="s">
        <v>107</v>
      </c>
      <c r="M4" s="97" t="s">
        <v>108</v>
      </c>
      <c r="N4" s="96" t="s">
        <v>97</v>
      </c>
      <c r="O4" s="97" t="s">
        <v>109</v>
      </c>
      <c r="P4" s="93" t="s">
        <v>110</v>
      </c>
    </row>
    <row r="5" spans="1:16" s="98" customFormat="1" ht="23.25" customHeight="1">
      <c r="A5" s="99"/>
      <c r="B5" s="99" t="s">
        <v>87</v>
      </c>
      <c r="C5" s="99" t="s">
        <v>87</v>
      </c>
      <c r="D5" s="99" t="s">
        <v>87</v>
      </c>
      <c r="E5" s="100" t="s">
        <v>87</v>
      </c>
      <c r="F5" s="99" t="s">
        <v>87</v>
      </c>
      <c r="G5" s="100" t="s">
        <v>87</v>
      </c>
      <c r="H5" s="99" t="s">
        <v>87</v>
      </c>
      <c r="I5" s="100" t="s">
        <v>87</v>
      </c>
      <c r="J5" s="99" t="s">
        <v>87</v>
      </c>
      <c r="K5" s="99" t="s">
        <v>87</v>
      </c>
      <c r="L5" s="99" t="s">
        <v>87</v>
      </c>
      <c r="M5" s="100" t="s">
        <v>87</v>
      </c>
      <c r="N5" s="99" t="s">
        <v>87</v>
      </c>
      <c r="O5" s="100" t="s">
        <v>87</v>
      </c>
      <c r="P5" s="99" t="s">
        <v>87</v>
      </c>
    </row>
    <row r="6" spans="1:16" s="42" customFormat="1" ht="23.25" customHeight="1">
      <c r="A6" s="36" t="s">
        <v>122</v>
      </c>
      <c r="B6" s="152">
        <v>1</v>
      </c>
      <c r="C6" s="152">
        <v>3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>
        <v>38</v>
      </c>
      <c r="O6" s="152"/>
      <c r="P6" s="152">
        <v>2</v>
      </c>
    </row>
    <row r="7" spans="1:16" s="42" customFormat="1" ht="23.25" customHeight="1">
      <c r="A7" s="39" t="s">
        <v>123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>
        <v>6</v>
      </c>
      <c r="O7" s="154"/>
      <c r="P7" s="154"/>
    </row>
    <row r="8" spans="1:16" s="42" customFormat="1" ht="23.25" customHeight="1">
      <c r="A8" s="39" t="s">
        <v>124</v>
      </c>
      <c r="B8" s="154"/>
      <c r="C8" s="154">
        <v>2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>
        <v>16</v>
      </c>
      <c r="O8" s="154"/>
      <c r="P8" s="154"/>
    </row>
    <row r="9" spans="1:16" s="42" customFormat="1" ht="23.25" customHeight="1">
      <c r="A9" s="39" t="s">
        <v>125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>
        <v>14</v>
      </c>
      <c r="O9" s="154"/>
      <c r="P9" s="154">
        <v>8</v>
      </c>
    </row>
    <row r="10" spans="1:16" s="42" customFormat="1" ht="23.25" customHeight="1">
      <c r="A10" s="39" t="s">
        <v>126</v>
      </c>
      <c r="B10" s="154">
        <v>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v>19</v>
      </c>
      <c r="O10" s="154"/>
      <c r="P10" s="154">
        <v>6</v>
      </c>
    </row>
    <row r="11" spans="1:16" s="42" customFormat="1" ht="23.25" customHeight="1">
      <c r="A11" s="39" t="s">
        <v>127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v>5</v>
      </c>
      <c r="O11" s="154"/>
      <c r="P11" s="154">
        <v>3</v>
      </c>
    </row>
    <row r="12" spans="1:16" s="101" customFormat="1" ht="23.25" customHeight="1">
      <c r="A12" s="39" t="s">
        <v>128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>
        <v>22</v>
      </c>
      <c r="O12" s="157"/>
      <c r="P12" s="157"/>
    </row>
    <row r="13" spans="1:16" s="42" customFormat="1" ht="23.25" customHeight="1">
      <c r="A13" s="39" t="s">
        <v>129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10</v>
      </c>
      <c r="O13" s="154"/>
      <c r="P13" s="154"/>
    </row>
    <row r="14" spans="1:16" s="42" customFormat="1" ht="23.25" customHeight="1">
      <c r="A14" s="39" t="s">
        <v>130</v>
      </c>
      <c r="B14" s="154">
        <v>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24</v>
      </c>
      <c r="O14" s="154"/>
      <c r="P14" s="154">
        <v>4</v>
      </c>
    </row>
    <row r="15" spans="1:16" s="42" customFormat="1" ht="23.25" customHeight="1">
      <c r="A15" s="39" t="s">
        <v>131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24</v>
      </c>
      <c r="O15" s="154"/>
      <c r="P15" s="154"/>
    </row>
    <row r="16" spans="1:16" s="42" customFormat="1" ht="23.25" customHeight="1">
      <c r="A16" s="39" t="s">
        <v>132</v>
      </c>
      <c r="B16" s="154">
        <v>1</v>
      </c>
      <c r="C16" s="154">
        <v>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154</v>
      </c>
      <c r="O16" s="154"/>
      <c r="P16" s="154">
        <v>19</v>
      </c>
    </row>
    <row r="17" spans="1:16" s="42" customFormat="1" ht="23.25" customHeight="1">
      <c r="A17" s="39" t="s">
        <v>133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>
        <v>7</v>
      </c>
      <c r="O17" s="154"/>
      <c r="P17" s="154">
        <v>3</v>
      </c>
    </row>
    <row r="18" spans="1:16" s="42" customFormat="1" ht="23.25" customHeight="1">
      <c r="A18" s="39" t="s">
        <v>134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>
        <v>9</v>
      </c>
      <c r="O18" s="154"/>
      <c r="P18" s="154">
        <v>10</v>
      </c>
    </row>
    <row r="19" spans="1:16" s="42" customFormat="1" ht="23.25" customHeight="1">
      <c r="A19" s="39" t="s">
        <v>135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>
        <v>4</v>
      </c>
      <c r="O19" s="154"/>
      <c r="P19" s="154"/>
    </row>
    <row r="20" spans="1:16" s="101" customFormat="1" ht="23.25" customHeight="1">
      <c r="A20" s="39" t="s">
        <v>136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>
        <v>12</v>
      </c>
      <c r="O20" s="157"/>
      <c r="P20" s="157"/>
    </row>
    <row r="21" spans="1:16" s="42" customFormat="1" ht="23.25" customHeight="1">
      <c r="A21" s="39" t="s">
        <v>137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>
        <v>7</v>
      </c>
      <c r="O21" s="154"/>
      <c r="P21" s="154">
        <v>2</v>
      </c>
    </row>
    <row r="22" spans="1:16" s="42" customFormat="1" ht="23.25" customHeight="1">
      <c r="A22" s="102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1:16" s="95" customFormat="1" ht="23.25" customHeight="1">
      <c r="A23" s="40" t="s">
        <v>22</v>
      </c>
      <c r="B23" s="75">
        <f aca="true" t="shared" si="0" ref="B23:P23">SUM(B6:B22)</f>
        <v>4</v>
      </c>
      <c r="C23" s="75">
        <f t="shared" si="0"/>
        <v>11</v>
      </c>
      <c r="D23" s="75">
        <f t="shared" si="0"/>
        <v>0</v>
      </c>
      <c r="E23" s="75">
        <f t="shared" si="0"/>
        <v>0</v>
      </c>
      <c r="F23" s="75">
        <f t="shared" si="0"/>
        <v>0</v>
      </c>
      <c r="G23" s="75">
        <f t="shared" si="0"/>
        <v>0</v>
      </c>
      <c r="H23" s="75">
        <f t="shared" si="0"/>
        <v>0</v>
      </c>
      <c r="I23" s="75">
        <f t="shared" si="0"/>
        <v>0</v>
      </c>
      <c r="J23" s="75">
        <f t="shared" si="0"/>
        <v>0</v>
      </c>
      <c r="K23" s="75">
        <f t="shared" si="0"/>
        <v>0</v>
      </c>
      <c r="L23" s="75">
        <f t="shared" si="0"/>
        <v>0</v>
      </c>
      <c r="M23" s="75">
        <f t="shared" si="0"/>
        <v>0</v>
      </c>
      <c r="N23" s="75">
        <f t="shared" si="0"/>
        <v>371</v>
      </c>
      <c r="O23" s="75">
        <f t="shared" si="0"/>
        <v>0</v>
      </c>
      <c r="P23" s="75">
        <f t="shared" si="0"/>
        <v>57</v>
      </c>
    </row>
    <row r="24" s="95" customFormat="1" ht="21.75">
      <c r="A24" s="41"/>
    </row>
    <row r="25" s="95" customFormat="1" ht="21.75"/>
    <row r="26" s="95" customFormat="1" ht="21.75"/>
    <row r="27" s="95" customFormat="1" ht="21.75"/>
    <row r="28" s="95" customFormat="1" ht="21.75"/>
    <row r="29" s="95" customFormat="1" ht="21.75"/>
    <row r="30" s="95" customFormat="1" ht="21.75"/>
    <row r="31" s="95" customFormat="1" ht="21.75"/>
    <row r="32" s="95" customFormat="1" ht="21.75"/>
    <row r="33" s="95" customFormat="1" ht="21.75"/>
    <row r="34" s="95" customFormat="1" ht="21.75"/>
    <row r="35" s="95" customFormat="1" ht="21.75"/>
    <row r="36" s="95" customFormat="1" ht="21.75"/>
    <row r="37" s="95" customFormat="1" ht="21.75"/>
    <row r="38" s="95" customFormat="1" ht="21.75"/>
    <row r="39" s="95" customFormat="1" ht="21.75"/>
    <row r="40" s="95" customFormat="1" ht="21.75"/>
    <row r="41" s="95" customFormat="1" ht="21.75"/>
    <row r="42" s="95" customFormat="1" ht="21.75"/>
    <row r="43" s="95" customFormat="1" ht="21.75"/>
    <row r="44" s="95" customFormat="1" ht="21.75"/>
    <row r="45" s="95" customFormat="1" ht="21.75"/>
    <row r="46" s="95" customFormat="1" ht="21.75"/>
    <row r="47" s="95" customFormat="1" ht="21.75"/>
    <row r="48" s="95" customFormat="1" ht="21.75"/>
    <row r="49" s="95" customFormat="1" ht="21.75"/>
    <row r="50" s="95" customFormat="1" ht="21.75"/>
    <row r="51" s="95" customFormat="1" ht="21.75"/>
    <row r="52" s="95" customFormat="1" ht="21.75"/>
    <row r="53" s="95" customFormat="1" ht="21.75"/>
    <row r="54" s="95" customFormat="1" ht="21.75"/>
    <row r="55" s="95" customFormat="1" ht="21.75"/>
    <row r="56" s="95" customFormat="1" ht="21.75"/>
    <row r="57" s="95" customFormat="1" ht="21.75"/>
    <row r="58" s="95" customFormat="1" ht="21.75"/>
    <row r="59" s="95" customFormat="1" ht="21.75"/>
    <row r="60" s="95" customFormat="1" ht="21.75"/>
    <row r="61" s="95" customFormat="1" ht="21.75"/>
    <row r="62" s="95" customFormat="1" ht="21.75"/>
    <row r="63" s="95" customFormat="1" ht="21.75"/>
    <row r="64" s="95" customFormat="1" ht="21.75"/>
    <row r="65" s="95" customFormat="1" ht="21.75"/>
    <row r="66" s="95" customFormat="1" ht="21.75"/>
    <row r="67" s="95" customFormat="1" ht="21.75"/>
    <row r="68" s="95" customFormat="1" ht="21.75"/>
    <row r="69" s="95" customFormat="1" ht="21.75"/>
    <row r="70" s="95" customFormat="1" ht="21.75"/>
  </sheetData>
  <sheetProtection/>
  <mergeCells count="2">
    <mergeCell ref="A1:P1"/>
    <mergeCell ref="A2:P2"/>
  </mergeCells>
  <printOptions/>
  <pageMargins left="0.48" right="0.2" top="0.78" bottom="0.38" header="0.3937007874015748" footer="0.2362204724409449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Q22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11.57421875" style="8" customWidth="1"/>
    <col min="2" max="2" width="9.140625" style="8" bestFit="1" customWidth="1"/>
    <col min="3" max="3" width="8.28125" style="8" customWidth="1"/>
    <col min="4" max="4" width="7.8515625" style="8" bestFit="1" customWidth="1"/>
    <col min="5" max="5" width="12.00390625" style="8" bestFit="1" customWidth="1"/>
    <col min="6" max="6" width="11.28125" style="8" bestFit="1" customWidth="1"/>
    <col min="7" max="7" width="11.7109375" style="8" bestFit="1" customWidth="1"/>
    <col min="8" max="8" width="11.28125" style="8" bestFit="1" customWidth="1"/>
    <col min="9" max="10" width="11.00390625" style="8" bestFit="1" customWidth="1"/>
    <col min="11" max="11" width="10.421875" style="8" bestFit="1" customWidth="1"/>
    <col min="12" max="12" width="9.140625" style="8" bestFit="1" customWidth="1"/>
    <col min="13" max="13" width="7.8515625" style="8" bestFit="1" customWidth="1"/>
    <col min="14" max="14" width="6.421875" style="8" bestFit="1" customWidth="1"/>
    <col min="15" max="15" width="6.8515625" style="8" bestFit="1" customWidth="1"/>
    <col min="16" max="16" width="5.57421875" style="8" bestFit="1" customWidth="1"/>
    <col min="17" max="17" width="7.8515625" style="8" bestFit="1" customWidth="1"/>
    <col min="18" max="16384" width="9.140625" style="8" customWidth="1"/>
  </cols>
  <sheetData>
    <row r="1" spans="1:17" s="7" customFormat="1" ht="23.25">
      <c r="A1" s="242" t="s">
        <v>118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s="7" customFormat="1" ht="23.25">
      <c r="A2" s="243" t="s">
        <v>121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s="95" customFormat="1" ht="25.5" customHeight="1">
      <c r="A3" s="89"/>
      <c r="B3" s="94" t="s">
        <v>76</v>
      </c>
      <c r="C3" s="91"/>
      <c r="D3" s="91"/>
      <c r="E3" s="92"/>
      <c r="F3" s="89" t="s">
        <v>77</v>
      </c>
      <c r="G3" s="105" t="s">
        <v>78</v>
      </c>
      <c r="H3" s="93" t="s">
        <v>78</v>
      </c>
      <c r="I3" s="97" t="s">
        <v>79</v>
      </c>
      <c r="J3" s="244" t="s">
        <v>80</v>
      </c>
      <c r="K3" s="245"/>
      <c r="L3" s="115" t="s">
        <v>81</v>
      </c>
      <c r="M3" s="92"/>
      <c r="N3" s="94" t="s">
        <v>82</v>
      </c>
      <c r="O3" s="91"/>
      <c r="P3" s="91"/>
      <c r="Q3" s="92"/>
    </row>
    <row r="4" spans="1:17" s="98" customFormat="1" ht="25.5" customHeight="1">
      <c r="A4" s="96" t="s">
        <v>111</v>
      </c>
      <c r="B4" s="105" t="s">
        <v>83</v>
      </c>
      <c r="C4" s="93" t="s">
        <v>84</v>
      </c>
      <c r="D4" s="97" t="s">
        <v>85</v>
      </c>
      <c r="E4" s="93" t="s">
        <v>86</v>
      </c>
      <c r="F4" s="96" t="s">
        <v>87</v>
      </c>
      <c r="G4" s="106" t="s">
        <v>88</v>
      </c>
      <c r="H4" s="113" t="s">
        <v>89</v>
      </c>
      <c r="I4" s="107" t="s">
        <v>87</v>
      </c>
      <c r="J4" s="93" t="s">
        <v>90</v>
      </c>
      <c r="K4" s="114" t="s">
        <v>91</v>
      </c>
      <c r="L4" s="93" t="s">
        <v>83</v>
      </c>
      <c r="M4" s="107" t="s">
        <v>85</v>
      </c>
      <c r="N4" s="93" t="s">
        <v>30</v>
      </c>
      <c r="O4" s="107" t="s">
        <v>74</v>
      </c>
      <c r="P4" s="93" t="s">
        <v>75</v>
      </c>
      <c r="Q4" s="108" t="s">
        <v>85</v>
      </c>
    </row>
    <row r="5" spans="1:17" s="98" customFormat="1" ht="25.5" customHeight="1">
      <c r="A5" s="99"/>
      <c r="B5" s="109" t="s">
        <v>92</v>
      </c>
      <c r="C5" s="99"/>
      <c r="D5" s="100"/>
      <c r="E5" s="99" t="s">
        <v>93</v>
      </c>
      <c r="F5" s="99"/>
      <c r="G5" s="109" t="s">
        <v>87</v>
      </c>
      <c r="H5" s="99" t="s">
        <v>87</v>
      </c>
      <c r="I5" s="100"/>
      <c r="J5" s="99"/>
      <c r="K5" s="100"/>
      <c r="L5" s="99"/>
      <c r="M5" s="100"/>
      <c r="N5" s="99"/>
      <c r="O5" s="100"/>
      <c r="P5" s="99"/>
      <c r="Q5" s="110"/>
    </row>
    <row r="6" spans="1:17" s="42" customFormat="1" ht="25.5" customHeight="1">
      <c r="A6" s="36" t="s">
        <v>122</v>
      </c>
      <c r="B6" s="152"/>
      <c r="C6" s="152"/>
      <c r="D6" s="152"/>
      <c r="E6" s="152">
        <v>1</v>
      </c>
      <c r="F6" s="152"/>
      <c r="G6" s="152"/>
      <c r="H6" s="152"/>
      <c r="I6" s="152"/>
      <c r="J6" s="152">
        <v>2</v>
      </c>
      <c r="K6" s="152"/>
      <c r="L6" s="152"/>
      <c r="M6" s="152"/>
      <c r="N6" s="152"/>
      <c r="O6" s="152"/>
      <c r="P6" s="152"/>
      <c r="Q6" s="152"/>
    </row>
    <row r="7" spans="1:17" s="42" customFormat="1" ht="25.5" customHeight="1">
      <c r="A7" s="39" t="s">
        <v>123</v>
      </c>
      <c r="B7" s="154"/>
      <c r="C7" s="154"/>
      <c r="D7" s="154"/>
      <c r="E7" s="154"/>
      <c r="F7" s="154"/>
      <c r="G7" s="154"/>
      <c r="H7" s="154"/>
      <c r="I7" s="154"/>
      <c r="J7" s="154">
        <v>1</v>
      </c>
      <c r="K7" s="154"/>
      <c r="L7" s="154"/>
      <c r="M7" s="154"/>
      <c r="N7" s="154"/>
      <c r="O7" s="154"/>
      <c r="P7" s="154"/>
      <c r="Q7" s="154"/>
    </row>
    <row r="8" spans="1:17" s="42" customFormat="1" ht="25.5" customHeight="1">
      <c r="A8" s="39" t="s">
        <v>124</v>
      </c>
      <c r="B8" s="154"/>
      <c r="C8" s="154"/>
      <c r="D8" s="154"/>
      <c r="E8" s="154"/>
      <c r="F8" s="154"/>
      <c r="G8" s="154"/>
      <c r="H8" s="154"/>
      <c r="I8" s="154"/>
      <c r="J8" s="154">
        <v>1</v>
      </c>
      <c r="K8" s="154">
        <v>1</v>
      </c>
      <c r="L8" s="154"/>
      <c r="M8" s="154"/>
      <c r="N8" s="154"/>
      <c r="O8" s="154"/>
      <c r="P8" s="154"/>
      <c r="Q8" s="154"/>
    </row>
    <row r="9" spans="1:17" s="42" customFormat="1" ht="25.5" customHeight="1">
      <c r="A9" s="39" t="s">
        <v>125</v>
      </c>
      <c r="B9" s="154"/>
      <c r="C9" s="154">
        <v>1</v>
      </c>
      <c r="D9" s="154"/>
      <c r="E9" s="154"/>
      <c r="F9" s="154"/>
      <c r="G9" s="154"/>
      <c r="H9" s="154"/>
      <c r="I9" s="154"/>
      <c r="J9" s="154">
        <v>1</v>
      </c>
      <c r="K9" s="154">
        <v>1</v>
      </c>
      <c r="L9" s="154"/>
      <c r="M9" s="154"/>
      <c r="N9" s="154"/>
      <c r="O9" s="154"/>
      <c r="P9" s="154"/>
      <c r="Q9" s="154"/>
    </row>
    <row r="10" spans="1:17" s="95" customFormat="1" ht="25.5" customHeight="1">
      <c r="A10" s="39" t="s">
        <v>126</v>
      </c>
      <c r="B10" s="154"/>
      <c r="C10" s="160"/>
      <c r="D10" s="154"/>
      <c r="E10" s="154"/>
      <c r="F10" s="154"/>
      <c r="G10" s="154"/>
      <c r="H10" s="154"/>
      <c r="I10" s="154"/>
      <c r="J10" s="154">
        <v>2</v>
      </c>
      <c r="K10" s="154">
        <v>1</v>
      </c>
      <c r="L10" s="154">
        <v>1</v>
      </c>
      <c r="M10" s="154">
        <v>1</v>
      </c>
      <c r="N10" s="154"/>
      <c r="O10" s="154"/>
      <c r="P10" s="154"/>
      <c r="Q10" s="154"/>
    </row>
    <row r="11" spans="1:17" s="95" customFormat="1" ht="25.5" customHeight="1">
      <c r="A11" s="39" t="s">
        <v>127</v>
      </c>
      <c r="B11" s="154"/>
      <c r="C11" s="160"/>
      <c r="D11" s="154"/>
      <c r="E11" s="154"/>
      <c r="F11" s="154"/>
      <c r="G11" s="154"/>
      <c r="H11" s="154"/>
      <c r="I11" s="154"/>
      <c r="J11" s="154">
        <v>1</v>
      </c>
      <c r="K11" s="154">
        <v>1</v>
      </c>
      <c r="L11" s="154"/>
      <c r="M11" s="154"/>
      <c r="N11" s="154"/>
      <c r="O11" s="154"/>
      <c r="P11" s="154"/>
      <c r="Q11" s="154"/>
    </row>
    <row r="12" spans="1:17" s="95" customFormat="1" ht="25.5" customHeight="1">
      <c r="A12" s="39" t="s">
        <v>128</v>
      </c>
      <c r="B12" s="154"/>
      <c r="C12" s="160">
        <v>1</v>
      </c>
      <c r="D12" s="154"/>
      <c r="E12" s="154"/>
      <c r="F12" s="154"/>
      <c r="G12" s="154"/>
      <c r="H12" s="154"/>
      <c r="I12" s="154"/>
      <c r="J12" s="154">
        <v>1</v>
      </c>
      <c r="K12" s="154"/>
      <c r="L12" s="154"/>
      <c r="M12" s="154"/>
      <c r="N12" s="154"/>
      <c r="O12" s="154"/>
      <c r="P12" s="154"/>
      <c r="Q12" s="154"/>
    </row>
    <row r="13" spans="1:17" s="95" customFormat="1" ht="25.5" customHeight="1">
      <c r="A13" s="39" t="s">
        <v>129</v>
      </c>
      <c r="B13" s="154"/>
      <c r="C13" s="160"/>
      <c r="D13" s="154"/>
      <c r="E13" s="154"/>
      <c r="F13" s="154"/>
      <c r="G13" s="154"/>
      <c r="H13" s="154"/>
      <c r="I13" s="154"/>
      <c r="J13" s="154">
        <v>1</v>
      </c>
      <c r="K13" s="154"/>
      <c r="L13" s="154"/>
      <c r="M13" s="154"/>
      <c r="N13" s="154"/>
      <c r="O13" s="154"/>
      <c r="P13" s="154"/>
      <c r="Q13" s="154"/>
    </row>
    <row r="14" spans="1:17" s="42" customFormat="1" ht="25.5" customHeight="1">
      <c r="A14" s="48" t="s">
        <v>130</v>
      </c>
      <c r="B14" s="156"/>
      <c r="C14" s="156"/>
      <c r="D14" s="156"/>
      <c r="E14" s="156"/>
      <c r="F14" s="156"/>
      <c r="G14" s="156">
        <v>1</v>
      </c>
      <c r="H14" s="156"/>
      <c r="I14" s="156"/>
      <c r="J14" s="156">
        <v>1</v>
      </c>
      <c r="K14" s="156"/>
      <c r="L14" s="156"/>
      <c r="M14" s="156"/>
      <c r="N14" s="156"/>
      <c r="O14" s="156"/>
      <c r="P14" s="156"/>
      <c r="Q14" s="156"/>
    </row>
    <row r="15" spans="1:17" s="95" customFormat="1" ht="25.5" customHeight="1">
      <c r="A15" s="39" t="s">
        <v>131</v>
      </c>
      <c r="B15" s="154"/>
      <c r="C15" s="154">
        <v>1</v>
      </c>
      <c r="D15" s="154"/>
      <c r="E15" s="154">
        <v>1</v>
      </c>
      <c r="F15" s="154"/>
      <c r="G15" s="154">
        <v>1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s="95" customFormat="1" ht="25.5" customHeight="1">
      <c r="A16" s="39" t="s">
        <v>132</v>
      </c>
      <c r="B16" s="154"/>
      <c r="C16" s="154">
        <v>4</v>
      </c>
      <c r="D16" s="154"/>
      <c r="E16" s="154"/>
      <c r="F16" s="154"/>
      <c r="G16" s="154"/>
      <c r="H16" s="154"/>
      <c r="I16" s="154"/>
      <c r="J16" s="154">
        <v>3</v>
      </c>
      <c r="K16" s="154"/>
      <c r="L16" s="154"/>
      <c r="M16" s="154"/>
      <c r="N16" s="154"/>
      <c r="O16" s="154"/>
      <c r="P16" s="154"/>
      <c r="Q16" s="154"/>
    </row>
    <row r="17" spans="1:17" s="95" customFormat="1" ht="25.5" customHeight="1">
      <c r="A17" s="39" t="s">
        <v>133</v>
      </c>
      <c r="B17" s="154"/>
      <c r="C17" s="154"/>
      <c r="D17" s="154"/>
      <c r="E17" s="154"/>
      <c r="F17" s="154"/>
      <c r="G17" s="154"/>
      <c r="H17" s="154"/>
      <c r="I17" s="154"/>
      <c r="J17" s="154">
        <v>1</v>
      </c>
      <c r="K17" s="154"/>
      <c r="L17" s="154"/>
      <c r="M17" s="154">
        <v>1</v>
      </c>
      <c r="N17" s="154"/>
      <c r="O17" s="154"/>
      <c r="P17" s="154"/>
      <c r="Q17" s="154"/>
    </row>
    <row r="18" spans="1:17" s="95" customFormat="1" ht="25.5" customHeight="1">
      <c r="A18" s="39" t="s">
        <v>134</v>
      </c>
      <c r="B18" s="154"/>
      <c r="C18" s="154">
        <v>1</v>
      </c>
      <c r="D18" s="154"/>
      <c r="E18" s="154"/>
      <c r="F18" s="154"/>
      <c r="G18" s="154"/>
      <c r="H18" s="154"/>
      <c r="I18" s="154"/>
      <c r="J18" s="154">
        <v>1</v>
      </c>
      <c r="K18" s="154"/>
      <c r="L18" s="154"/>
      <c r="M18" s="154"/>
      <c r="N18" s="154"/>
      <c r="O18" s="154"/>
      <c r="P18" s="154">
        <v>1</v>
      </c>
      <c r="Q18" s="154"/>
    </row>
    <row r="19" spans="1:17" s="95" customFormat="1" ht="25.5" customHeight="1">
      <c r="A19" s="39" t="s">
        <v>135</v>
      </c>
      <c r="B19" s="154"/>
      <c r="C19" s="154"/>
      <c r="D19" s="154"/>
      <c r="E19" s="154"/>
      <c r="F19" s="154"/>
      <c r="G19" s="154"/>
      <c r="H19" s="154"/>
      <c r="I19" s="154"/>
      <c r="J19" s="154">
        <v>1</v>
      </c>
      <c r="K19" s="154"/>
      <c r="L19" s="154"/>
      <c r="M19" s="154"/>
      <c r="N19" s="154"/>
      <c r="O19" s="154"/>
      <c r="P19" s="154"/>
      <c r="Q19" s="154"/>
    </row>
    <row r="20" spans="1:17" s="95" customFormat="1" ht="25.5" customHeight="1">
      <c r="A20" s="39" t="s">
        <v>136</v>
      </c>
      <c r="B20" s="154"/>
      <c r="C20" s="154"/>
      <c r="D20" s="154"/>
      <c r="E20" s="154"/>
      <c r="F20" s="154"/>
      <c r="G20" s="154"/>
      <c r="H20" s="154"/>
      <c r="I20" s="154"/>
      <c r="J20" s="154">
        <v>1</v>
      </c>
      <c r="K20" s="154"/>
      <c r="L20" s="154"/>
      <c r="M20" s="154"/>
      <c r="N20" s="154"/>
      <c r="O20" s="154"/>
      <c r="P20" s="154"/>
      <c r="Q20" s="154"/>
    </row>
    <row r="21" spans="1:17" s="95" customFormat="1" ht="25.5" customHeight="1">
      <c r="A21" s="112" t="s">
        <v>137</v>
      </c>
      <c r="B21" s="159"/>
      <c r="C21" s="159"/>
      <c r="D21" s="159"/>
      <c r="E21" s="159"/>
      <c r="F21" s="159"/>
      <c r="G21" s="159"/>
      <c r="H21" s="159"/>
      <c r="I21" s="159"/>
      <c r="J21" s="159">
        <v>1</v>
      </c>
      <c r="K21" s="159"/>
      <c r="L21" s="159"/>
      <c r="M21" s="159"/>
      <c r="N21" s="159"/>
      <c r="O21" s="159"/>
      <c r="P21" s="159"/>
      <c r="Q21" s="159"/>
    </row>
    <row r="22" spans="1:17" s="111" customFormat="1" ht="25.5" customHeight="1">
      <c r="A22" s="40" t="s">
        <v>22</v>
      </c>
      <c r="B22" s="74"/>
      <c r="C22" s="74">
        <f aca="true" t="shared" si="0" ref="C22:P22">SUM(C6:C21)</f>
        <v>8</v>
      </c>
      <c r="D22" s="74"/>
      <c r="E22" s="74">
        <f t="shared" si="0"/>
        <v>2</v>
      </c>
      <c r="F22" s="74"/>
      <c r="G22" s="74">
        <f t="shared" si="0"/>
        <v>2</v>
      </c>
      <c r="H22" s="74"/>
      <c r="I22" s="74"/>
      <c r="J22" s="74">
        <f t="shared" si="0"/>
        <v>19</v>
      </c>
      <c r="K22" s="74">
        <f t="shared" si="0"/>
        <v>4</v>
      </c>
      <c r="L22" s="74">
        <f t="shared" si="0"/>
        <v>1</v>
      </c>
      <c r="M22" s="74">
        <f t="shared" si="0"/>
        <v>2</v>
      </c>
      <c r="N22" s="74"/>
      <c r="O22" s="74"/>
      <c r="P22" s="74">
        <f t="shared" si="0"/>
        <v>1</v>
      </c>
      <c r="Q22" s="74"/>
    </row>
  </sheetData>
  <sheetProtection/>
  <mergeCells count="3">
    <mergeCell ref="A1:Q1"/>
    <mergeCell ref="A2:Q2"/>
    <mergeCell ref="J3:K3"/>
  </mergeCells>
  <printOptions/>
  <pageMargins left="0.2362204724409449" right="0.1968503937007874" top="0.69" bottom="0.17716535433070868" header="0.85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Lemel</cp:lastModifiedBy>
  <cp:lastPrinted>2010-01-22T00:58:18Z</cp:lastPrinted>
  <dcterms:created xsi:type="dcterms:W3CDTF">2007-02-20T11:39:56Z</dcterms:created>
  <dcterms:modified xsi:type="dcterms:W3CDTF">2012-03-22T02:42:53Z</dcterms:modified>
  <cp:category/>
  <cp:version/>
  <cp:contentType/>
  <cp:contentStatus/>
</cp:coreProperties>
</file>