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350" windowWidth="14955" windowHeight="8190" tabRatio="673" activeTab="7"/>
  </bookViews>
  <sheets>
    <sheet name="เกษตรกร" sheetId="1" r:id="rId1"/>
    <sheet name="โคนม" sheetId="2" r:id="rId2"/>
    <sheet name="โคเนื้อ" sheetId="3" r:id="rId3"/>
    <sheet name="กระบือ-แพะ" sheetId="4" r:id="rId4"/>
    <sheet name="เป็ดไก่" sheetId="5" r:id="rId5"/>
    <sheet name="อื่น" sheetId="6" r:id="rId6"/>
    <sheet name="ร้านอาหารสัตว์" sheetId="7" r:id="rId7"/>
    <sheet name="โรงฆ่าสัตว์" sheetId="8" r:id="rId8"/>
  </sheets>
  <definedNames>
    <definedName name="_xlnm.Print_Titles" localSheetId="6">'ร้านอาหารสัตว์'!$1:$5</definedName>
    <definedName name="_xlnm.Print_Titles" localSheetId="7">'โรงฆ่าสัตว์'!$1:$5</definedName>
  </definedNames>
  <calcPr fullCalcOnLoad="1"/>
</workbook>
</file>

<file path=xl/comments4.xml><?xml version="1.0" encoding="utf-8"?>
<comments xmlns="http://schemas.openxmlformats.org/spreadsheetml/2006/main">
  <authors>
    <author>User</author>
  </authors>
  <commentList>
    <comment ref="O7" authorId="0">
      <text>
        <r>
          <rPr>
            <sz val="8"/>
            <rFont val="Tahoma"/>
            <family val="0"/>
          </rPr>
          <t xml:space="preserve">ลดลงจากปี50 ค่อนข้างเยอะ
</t>
        </r>
      </text>
    </comment>
  </commentList>
</comments>
</file>

<file path=xl/comments5.xml><?xml version="1.0" encoding="utf-8"?>
<comments xmlns="http://schemas.openxmlformats.org/spreadsheetml/2006/main">
  <authors>
    <author>User</author>
  </authors>
  <commentList>
    <comment ref="D6" authorId="0">
      <text>
        <r>
          <rPr>
            <sz val="8"/>
            <rFont val="Tahoma"/>
            <family val="0"/>
          </rPr>
          <t xml:space="preserve">ลดลงจากปี50 ค่อนข้างเยอะ
</t>
        </r>
      </text>
    </comment>
  </commentList>
</comments>
</file>

<file path=xl/sharedStrings.xml><?xml version="1.0" encoding="utf-8"?>
<sst xmlns="http://schemas.openxmlformats.org/spreadsheetml/2006/main" count="476" uniqueCount="139">
  <si>
    <t>จำนวนเกษตรกรผู้เลี้ยงสัตว์และจำนวนพื้นที่ พ.ศ.2551</t>
  </si>
  <si>
    <t>อำเภอ</t>
  </si>
  <si>
    <t>เกษตรกร</t>
  </si>
  <si>
    <t>พื้นที่</t>
  </si>
  <si>
    <t>พื้นที่ปลูกหญ้า</t>
  </si>
  <si>
    <t>พี้นที่ทุ่งหญ้า</t>
  </si>
  <si>
    <t>สุนัข</t>
  </si>
  <si>
    <t>แมว</t>
  </si>
  <si>
    <t>ไก่พื้นเมือง</t>
  </si>
  <si>
    <t>ผู้เลี้ยงสัตว์</t>
  </si>
  <si>
    <t xml:space="preserve">ถือครอง </t>
  </si>
  <si>
    <t xml:space="preserve">/พืชอาหารสัตว์ </t>
  </si>
  <si>
    <t xml:space="preserve">สาธารณะ </t>
  </si>
  <si>
    <t>มีเจ้าของ</t>
  </si>
  <si>
    <t>ไม่มีเจ้าของ</t>
  </si>
  <si>
    <t>(ครัวเรือน)</t>
  </si>
  <si>
    <t>(ไร่)</t>
  </si>
  <si>
    <t>(ตัว)</t>
  </si>
  <si>
    <t>จำนวนโคเนื้อ แยกเป็นจำนวนที่เลี้ยง และจำนวนเกษตรกรแสดงเป็นรายอำเภอ พ.ศ. 2551</t>
  </si>
  <si>
    <t>หน่วย : ตัว</t>
  </si>
  <si>
    <t>โคเนื้อ (ตัว)</t>
  </si>
  <si>
    <t>โคพื้นเมือง</t>
  </si>
  <si>
    <t>โคพันธุ์และโคลูกผสม</t>
  </si>
  <si>
    <t>โคเนื้อทั้งหมด</t>
  </si>
  <si>
    <t>ผู้</t>
  </si>
  <si>
    <t>เมีย</t>
  </si>
  <si>
    <t>รวม</t>
  </si>
  <si>
    <t>แรกเกิด</t>
  </si>
  <si>
    <t>ตั้งท้องแรก</t>
  </si>
  <si>
    <t>(ผู้+เมีย)</t>
  </si>
  <si>
    <t>ถึงโคสาว</t>
  </si>
  <si>
    <t>ขึ้นไป</t>
  </si>
  <si>
    <t>จำนวนโคนม แยกเป็นจำนวนที่เลี้ยงและจำนวนเกษตรกรแสดงเป็นรายอำเภอ พ.ศ. 2551</t>
  </si>
  <si>
    <t>โคนม (ตัว)</t>
  </si>
  <si>
    <t>จำนวนน้ำนม</t>
  </si>
  <si>
    <t>โคนม</t>
  </si>
  <si>
    <t>1 ปี ถึง</t>
  </si>
  <si>
    <t>โคกำลัง</t>
  </si>
  <si>
    <t>โคแห้งนม</t>
  </si>
  <si>
    <t>รวมโคนม</t>
  </si>
  <si>
    <t>ณ วันสำรวจ</t>
  </si>
  <si>
    <t>ทั้งหมด</t>
  </si>
  <si>
    <t>ถึง 1 ปี</t>
  </si>
  <si>
    <t>รีดนม</t>
  </si>
  <si>
    <t>เพศเมีย</t>
  </si>
  <si>
    <t>(กก.)</t>
  </si>
  <si>
    <t>จำนวนกระบือ สุกร แพะ แกะ แยกเป็นจำนวนที่เลี้ยงและจำนวนเกษตรกรแสดงเป็นรายอำเภอ พ.ศ.2551</t>
  </si>
  <si>
    <t>กระบือ(ตัว)</t>
  </si>
  <si>
    <t>สุกร(ตัว)</t>
  </si>
  <si>
    <t>แพะ</t>
  </si>
  <si>
    <t>แกะ</t>
  </si>
  <si>
    <t>พื้นเมือง</t>
  </si>
  <si>
    <t>สุกรพันธุ์</t>
  </si>
  <si>
    <t>สุกรขุน</t>
  </si>
  <si>
    <t>แพะเนื้อ</t>
  </si>
  <si>
    <t>แพะนม</t>
  </si>
  <si>
    <t>จำนวน</t>
  </si>
  <si>
    <t>พ่อพันธุ์</t>
  </si>
  <si>
    <t>แม่พันธุ์</t>
  </si>
  <si>
    <t>ลูกสุกร</t>
  </si>
  <si>
    <t>กระบือสาว</t>
  </si>
  <si>
    <t>จำนวนไก่ เป็ด แยกเป็นจำนวนที่เลี้ยงและเกษตรกรแสดงเป็นรายอำเภอ พ.ศ. 2551</t>
  </si>
  <si>
    <t>ไก่เนื้อ</t>
  </si>
  <si>
    <t>ไก่ไข่</t>
  </si>
  <si>
    <t>ไก่ทั้งหมด</t>
  </si>
  <si>
    <t>เป็ดเทศ</t>
  </si>
  <si>
    <t>เป็ดเนื้อ</t>
  </si>
  <si>
    <t>เป็ดไข่</t>
  </si>
  <si>
    <t>เป็ดทั้งหมด</t>
  </si>
  <si>
    <t>จำนวนสัตว์เลี้ยงอื่น แยกเป็นจำนวนที่เลี้ยง และจำนวนเกษตรกรแสดงเป็นรายอำเภอ พ.ศ. 2551</t>
  </si>
  <si>
    <t>สัตว์เลี้ยงอื่น</t>
  </si>
  <si>
    <t>ลา</t>
  </si>
  <si>
    <t>ล่อ</t>
  </si>
  <si>
    <t>ช้าง</t>
  </si>
  <si>
    <t>ม้า</t>
  </si>
  <si>
    <t>ห่าน</t>
  </si>
  <si>
    <t>ไก่งวง</t>
  </si>
  <si>
    <t>นกกระทา</t>
  </si>
  <si>
    <t>นกกระจอกเทศ</t>
  </si>
  <si>
    <t>นกอีมู</t>
  </si>
  <si>
    <t>กวาง</t>
  </si>
  <si>
    <t>อูฐ</t>
  </si>
  <si>
    <t>ตารางจำนวนสถานที่ดำเนินกิจกรรมด้านอาหารสัตว์แยกเป็นรายจังหวัด ปี 2551</t>
  </si>
  <si>
    <t>โรงฆ่า (แห่ง)</t>
  </si>
  <si>
    <t>โรงฟอกหนัง</t>
  </si>
  <si>
    <t>โรงงาน</t>
  </si>
  <si>
    <t>ศูนย์รวมนม</t>
  </si>
  <si>
    <t>หน่วยผสมเทียม (แห่ง)</t>
  </si>
  <si>
    <t>ตลาดนัดปศุสัตว์ (แห่ง)</t>
  </si>
  <si>
    <t>สหกรณ์ผู้เลี้ยงสัตว์ (แห่ง)</t>
  </si>
  <si>
    <t>จังหวัด</t>
  </si>
  <si>
    <t>สัตว์ใหญ่</t>
  </si>
  <si>
    <t>สัตว์เล็ก</t>
  </si>
  <si>
    <t>สัตว์ปีก</t>
  </si>
  <si>
    <t>สัตว์มากกว่า</t>
  </si>
  <si>
    <t>(แห่ง)</t>
  </si>
  <si>
    <t>แปรรูปน้ำนม</t>
  </si>
  <si>
    <t>ผลิตภัณฑ์สัตว์</t>
  </si>
  <si>
    <t>กรมปศุสัตว์</t>
  </si>
  <si>
    <t>หน่วยงานอื่น</t>
  </si>
  <si>
    <t>โคเนื้อ</t>
  </si>
  <si>
    <t>สุกร</t>
  </si>
  <si>
    <t xml:space="preserve"> </t>
  </si>
  <si>
    <t>1 ชนิด</t>
  </si>
  <si>
    <t xml:space="preserve">โรงงานผลิต  </t>
  </si>
  <si>
    <t>ร้านขาย</t>
  </si>
  <si>
    <t>โรงสีข้าว</t>
  </si>
  <si>
    <t>อาหารสัตว์</t>
  </si>
  <si>
    <t>ปลาป่น</t>
  </si>
  <si>
    <t>กากถั่วเหลือง</t>
  </si>
  <si>
    <t>กากปาล์ม</t>
  </si>
  <si>
    <t>กากเบียร์</t>
  </si>
  <si>
    <t>กากมะเขือเทศ</t>
  </si>
  <si>
    <t>กากถั่วเขียว</t>
  </si>
  <si>
    <t>กากน้ำตาล</t>
  </si>
  <si>
    <t>กากมะพร้าว</t>
  </si>
  <si>
    <t>มันเส้น</t>
  </si>
  <si>
    <t>ข้าวโพดบด</t>
  </si>
  <si>
    <t>อื่นๆ(ระบุ)</t>
  </si>
  <si>
    <t>ใหญ่</t>
  </si>
  <si>
    <t>เล็ก</t>
  </si>
  <si>
    <t>ตารางจำนวนสถานที่ดำเนินกิจกรรมด้านปศุสัตว์แยกเป็นรายจังหวัด ปี 2551</t>
  </si>
  <si>
    <t>สงขลา</t>
  </si>
  <si>
    <t xml:space="preserve"> เมืองสงขลา</t>
  </si>
  <si>
    <t xml:space="preserve"> สทิงพระ</t>
  </si>
  <si>
    <t xml:space="preserve"> จะนะ</t>
  </si>
  <si>
    <t xml:space="preserve"> นาทวี</t>
  </si>
  <si>
    <t xml:space="preserve"> เทพา</t>
  </si>
  <si>
    <t xml:space="preserve"> สะบ้าย้อย</t>
  </si>
  <si>
    <t xml:space="preserve"> ระโนด</t>
  </si>
  <si>
    <t xml:space="preserve"> กระแสสินธุ์</t>
  </si>
  <si>
    <t xml:space="preserve"> รัตภูมิ</t>
  </si>
  <si>
    <t xml:space="preserve"> สะเดา</t>
  </si>
  <si>
    <t xml:space="preserve"> หาดใหญ่</t>
  </si>
  <si>
    <t xml:space="preserve"> นาหม่อม</t>
  </si>
  <si>
    <t xml:space="preserve"> ควนเนียง</t>
  </si>
  <si>
    <t xml:space="preserve"> บางกล่ำ</t>
  </si>
  <si>
    <t xml:space="preserve"> สิงหนคร</t>
  </si>
  <si>
    <t xml:space="preserve"> คลองหอยโข่ง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</si>
</sst>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_-* #,##0_-;\-* #,##0_-;_-* &quot;-&quot;??_-;_-@_-"/>
    <numFmt numFmtId="192" formatCode="_(* #,##0.00_);_(* \(#,##0.00\);_(* &quot;-&quot;??_);_(@_)"/>
    <numFmt numFmtId="193" formatCode="_(* #,##0_);_(* \(#,##0\);_(* &quot;-&quot;??_);_(@_)"/>
    <numFmt numFmtId="194" formatCode="#,##0_ ;\-#,##0\ "/>
    <numFmt numFmtId="195" formatCode="0.00_ ;\-0.00\ "/>
    <numFmt numFmtId="196" formatCode="_-* #,##0.0_-;\-* #,##0.0_-;_-* &quot;-&quot;??_-;_-@_-"/>
    <numFmt numFmtId="197" formatCode="_-* #,##0.000_-;\-* #,##0.000_-;_-* &quot;-&quot;??_-;_-@_-"/>
    <numFmt numFmtId="198" formatCode="_(* #,##0.0_);_(* \(#,##0.0\);_(* &quot;-&quot;??_);_(@_)"/>
    <numFmt numFmtId="199" formatCode="_(* #,##0.000_);_(* \(#,##0.000\);_(* &quot;-&quot;??_);_(@_)"/>
    <numFmt numFmtId="200" formatCode="0.0"/>
    <numFmt numFmtId="201" formatCode="&quot;$&quot;#,##0_);\(&quot;$&quot;#,##0\)"/>
    <numFmt numFmtId="202" formatCode="&quot;$&quot;#,##0_);[Red]\(&quot;$&quot;#,##0\)"/>
    <numFmt numFmtId="203" formatCode="&quot;$&quot;#,##0.00_);\(&quot;$&quot;#,##0.00\)"/>
    <numFmt numFmtId="204" formatCode="&quot;$&quot;#,##0.00_);[Red]\(&quot;$&quot;#,##0.00\)"/>
    <numFmt numFmtId="205" formatCode="_(&quot;$&quot;* #,##0_);_(&quot;$&quot;* \(#,##0\);_(&quot;$&quot;* &quot;-&quot;_);_(@_)"/>
    <numFmt numFmtId="206" formatCode="_(* #,##0_);_(* \(#,##0\);_(* &quot;-&quot;_);_(@_)"/>
    <numFmt numFmtId="207" formatCode="_(&quot;$&quot;* #,##0.00_);_(&quot;$&quot;* \(#,##0.00\);_(&quot;$&quot;* &quot;-&quot;??_);_(@_)"/>
    <numFmt numFmtId="208" formatCode="\t&quot;$&quot;#,##0_);\(\t&quot;$&quot;#,##0\)"/>
    <numFmt numFmtId="209" formatCode="\t&quot;$&quot;#,##0_);[Red]\(\t&quot;$&quot;#,##0\)"/>
    <numFmt numFmtId="210" formatCode="\t&quot;$&quot;#,##0.00_);\(\t&quot;$&quot;#,##0.00\)"/>
    <numFmt numFmtId="211" formatCode="\t&quot;$&quot;#,##0.00_);[Red]\(\t&quot;$&quot;#,##0.00\)"/>
  </numFmts>
  <fonts count="66">
    <font>
      <sz val="10"/>
      <name val="Arial"/>
      <family val="0"/>
    </font>
    <font>
      <sz val="8"/>
      <name val="Arial"/>
      <family val="0"/>
    </font>
    <font>
      <b/>
      <sz val="16"/>
      <name val="AngsanaUPC"/>
      <family val="1"/>
    </font>
    <font>
      <b/>
      <sz val="12"/>
      <name val="AngsanaUPC"/>
      <family val="1"/>
    </font>
    <font>
      <sz val="12"/>
      <name val="AngsanaUPC"/>
      <family val="1"/>
    </font>
    <font>
      <sz val="12"/>
      <color indexed="10"/>
      <name val="AngsanaUPC"/>
      <family val="1"/>
    </font>
    <font>
      <b/>
      <sz val="10"/>
      <name val="AngsanaUPC"/>
      <family val="1"/>
    </font>
    <font>
      <sz val="10"/>
      <name val="AngsanaUPC"/>
      <family val="1"/>
    </font>
    <font>
      <b/>
      <sz val="18"/>
      <name val="AngsanaUPC"/>
      <family val="1"/>
    </font>
    <font>
      <sz val="11"/>
      <name val="Arial"/>
      <family val="0"/>
    </font>
    <font>
      <b/>
      <sz val="11"/>
      <name val="AngsanaUPC"/>
      <family val="1"/>
    </font>
    <font>
      <sz val="11"/>
      <name val="AngsanaUPC"/>
      <family val="1"/>
    </font>
    <font>
      <sz val="8"/>
      <name val="Cordia New"/>
      <family val="0"/>
    </font>
    <font>
      <b/>
      <sz val="20"/>
      <name val="Angsana New"/>
      <family val="1"/>
    </font>
    <font>
      <b/>
      <sz val="12"/>
      <name val="Angsana New"/>
      <family val="1"/>
    </font>
    <font>
      <sz val="12"/>
      <name val="Angsana New"/>
      <family val="1"/>
    </font>
    <font>
      <sz val="12"/>
      <name val="Arial"/>
      <family val="0"/>
    </font>
    <font>
      <b/>
      <sz val="20"/>
      <name val="AngsanaUPC"/>
      <family val="1"/>
    </font>
    <font>
      <sz val="13"/>
      <name val="AngsanaUPC"/>
      <family val="1"/>
    </font>
    <font>
      <sz val="8"/>
      <name val="Tahoma"/>
      <family val="0"/>
    </font>
    <font>
      <sz val="16"/>
      <name val="AngsanaUPC"/>
      <family val="1"/>
    </font>
    <font>
      <sz val="16"/>
      <color indexed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sz val="14"/>
      <name val="Angsana New"/>
      <family val="1"/>
    </font>
    <font>
      <sz val="14"/>
      <name val="Arial"/>
      <family val="0"/>
    </font>
    <font>
      <b/>
      <sz val="16"/>
      <name val="Angsana New"/>
      <family val="1"/>
    </font>
    <font>
      <sz val="16"/>
      <name val="Angsana New"/>
      <family val="1"/>
    </font>
    <font>
      <b/>
      <sz val="14"/>
      <name val="Angsana New"/>
      <family val="1"/>
    </font>
    <font>
      <sz val="14"/>
      <color indexed="10"/>
      <name val="AngsanaUPC"/>
      <family val="1"/>
    </font>
    <font>
      <sz val="14"/>
      <color indexed="10"/>
      <name val="Angsana New"/>
      <family val="1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1" borderId="2" applyNumberFormat="0" applyAlignment="0" applyProtection="0"/>
    <xf numFmtId="0" fontId="55" fillId="0" borderId="3" applyNumberFormat="0" applyFill="0" applyAlignment="0" applyProtection="0"/>
    <xf numFmtId="0" fontId="56" fillId="22" borderId="0" applyNumberFormat="0" applyBorder="0" applyAlignment="0" applyProtection="0"/>
    <xf numFmtId="0" fontId="57" fillId="23" borderId="1" applyNumberFormat="0" applyAlignment="0" applyProtection="0"/>
    <xf numFmtId="0" fontId="58" fillId="24" borderId="0" applyNumberFormat="0" applyBorder="0" applyAlignment="0" applyProtection="0"/>
    <xf numFmtId="9" fontId="0" fillId="0" borderId="0" applyFont="0" applyFill="0" applyBorder="0" applyAlignment="0" applyProtection="0"/>
    <xf numFmtId="0" fontId="59" fillId="0" borderId="4" applyNumberFormat="0" applyFill="0" applyAlignment="0" applyProtection="0"/>
    <xf numFmtId="0" fontId="60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61" fillId="20" borderId="5" applyNumberFormat="0" applyAlignment="0" applyProtection="0"/>
    <xf numFmtId="0" fontId="0" fillId="32" borderId="6" applyNumberFormat="0" applyFont="0" applyAlignment="0" applyProtection="0"/>
    <xf numFmtId="0" fontId="62" fillId="0" borderId="7" applyNumberFormat="0" applyFill="0" applyAlignment="0" applyProtection="0"/>
    <xf numFmtId="0" fontId="63" fillId="0" borderId="8" applyNumberFormat="0" applyFill="0" applyAlignment="0" applyProtection="0"/>
    <xf numFmtId="0" fontId="64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203">
    <xf numFmtId="0" fontId="0" fillId="0" borderId="0" xfId="0" applyAlignment="1">
      <alignment/>
    </xf>
    <xf numFmtId="191" fontId="3" fillId="0" borderId="10" xfId="36" applyNumberFormat="1" applyFont="1" applyFill="1" applyBorder="1" applyAlignment="1">
      <alignment/>
    </xf>
    <xf numFmtId="191" fontId="4" fillId="0" borderId="11" xfId="36" applyNumberFormat="1" applyFont="1" applyFill="1" applyBorder="1" applyAlignment="1">
      <alignment/>
    </xf>
    <xf numFmtId="191" fontId="4" fillId="0" borderId="12" xfId="36" applyNumberFormat="1" applyFont="1" applyFill="1" applyBorder="1" applyAlignment="1">
      <alignment/>
    </xf>
    <xf numFmtId="191" fontId="4" fillId="0" borderId="13" xfId="36" applyNumberFormat="1" applyFont="1" applyFill="1" applyBorder="1" applyAlignment="1">
      <alignment/>
    </xf>
    <xf numFmtId="191" fontId="4" fillId="0" borderId="0" xfId="36" applyNumberFormat="1" applyFont="1" applyFill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191" fontId="6" fillId="0" borderId="0" xfId="36" applyNumberFormat="1" applyFont="1" applyFill="1" applyAlignment="1">
      <alignment/>
    </xf>
    <xf numFmtId="191" fontId="7" fillId="0" borderId="0" xfId="36" applyNumberFormat="1" applyFont="1" applyFill="1" applyAlignment="1">
      <alignment/>
    </xf>
    <xf numFmtId="0" fontId="7" fillId="0" borderId="0" xfId="0" applyFont="1" applyFill="1" applyAlignment="1">
      <alignment/>
    </xf>
    <xf numFmtId="191" fontId="10" fillId="0" borderId="14" xfId="36" applyNumberFormat="1" applyFont="1" applyFill="1" applyBorder="1" applyAlignment="1">
      <alignment horizontal="center"/>
    </xf>
    <xf numFmtId="191" fontId="10" fillId="0" borderId="0" xfId="36" applyNumberFormat="1" applyFont="1" applyFill="1" applyAlignment="1">
      <alignment/>
    </xf>
    <xf numFmtId="191" fontId="11" fillId="0" borderId="14" xfId="36" applyNumberFormat="1" applyFont="1" applyFill="1" applyBorder="1" applyAlignment="1">
      <alignment horizontal="center"/>
    </xf>
    <xf numFmtId="191" fontId="10" fillId="0" borderId="12" xfId="36" applyNumberFormat="1" applyFont="1" applyFill="1" applyBorder="1" applyAlignment="1">
      <alignment horizontal="center"/>
    </xf>
    <xf numFmtId="191" fontId="10" fillId="0" borderId="13" xfId="36" applyNumberFormat="1" applyFont="1" applyFill="1" applyBorder="1" applyAlignment="1">
      <alignment horizontal="center"/>
    </xf>
    <xf numFmtId="191" fontId="11" fillId="0" borderId="0" xfId="36" applyNumberFormat="1" applyFont="1" applyFill="1" applyAlignment="1">
      <alignment/>
    </xf>
    <xf numFmtId="0" fontId="10" fillId="0" borderId="14" xfId="0" applyFont="1" applyFill="1" applyBorder="1" applyAlignment="1">
      <alignment horizontal="center"/>
    </xf>
    <xf numFmtId="0" fontId="10" fillId="0" borderId="0" xfId="0" applyFont="1" applyFill="1" applyAlignment="1">
      <alignment/>
    </xf>
    <xf numFmtId="0" fontId="11" fillId="0" borderId="14" xfId="0" applyFont="1" applyFill="1" applyBorder="1" applyAlignment="1">
      <alignment horizontal="center"/>
    </xf>
    <xf numFmtId="49" fontId="13" fillId="0" borderId="0" xfId="36" applyNumberFormat="1" applyFont="1" applyAlignment="1">
      <alignment/>
    </xf>
    <xf numFmtId="191" fontId="15" fillId="0" borderId="11" xfId="36" applyNumberFormat="1" applyFont="1" applyFill="1" applyBorder="1" applyAlignment="1">
      <alignment/>
    </xf>
    <xf numFmtId="191" fontId="15" fillId="0" borderId="12" xfId="36" applyNumberFormat="1" applyFont="1" applyFill="1" applyBorder="1" applyAlignment="1">
      <alignment/>
    </xf>
    <xf numFmtId="191" fontId="15" fillId="0" borderId="13" xfId="36" applyNumberFormat="1" applyFont="1" applyFill="1" applyBorder="1" applyAlignment="1">
      <alignment/>
    </xf>
    <xf numFmtId="191" fontId="14" fillId="0" borderId="12" xfId="36" applyNumberFormat="1" applyFont="1" applyFill="1" applyBorder="1" applyAlignment="1">
      <alignment horizontal="left" vertical="center"/>
    </xf>
    <xf numFmtId="193" fontId="3" fillId="0" borderId="11" xfId="36" applyNumberFormat="1" applyFont="1" applyBorder="1" applyAlignment="1">
      <alignment/>
    </xf>
    <xf numFmtId="193" fontId="3" fillId="0" borderId="15" xfId="36" applyNumberFormat="1" applyFont="1" applyBorder="1" applyAlignment="1">
      <alignment horizontal="centerContinuous"/>
    </xf>
    <xf numFmtId="193" fontId="3" fillId="0" borderId="16" xfId="36" applyNumberFormat="1" applyFont="1" applyBorder="1" applyAlignment="1">
      <alignment horizontal="centerContinuous"/>
    </xf>
    <xf numFmtId="193" fontId="3" fillId="0" borderId="17" xfId="36" applyNumberFormat="1" applyFont="1" applyBorder="1" applyAlignment="1">
      <alignment horizontal="centerContinuous"/>
    </xf>
    <xf numFmtId="193" fontId="3" fillId="0" borderId="11" xfId="36" applyNumberFormat="1" applyFont="1" applyBorder="1" applyAlignment="1">
      <alignment horizontal="center"/>
    </xf>
    <xf numFmtId="193" fontId="3" fillId="0" borderId="18" xfId="36" applyNumberFormat="1" applyFont="1" applyBorder="1" applyAlignment="1">
      <alignment horizontal="centerContinuous"/>
    </xf>
    <xf numFmtId="193" fontId="3" fillId="0" borderId="12" xfId="36" applyNumberFormat="1" applyFont="1" applyBorder="1" applyAlignment="1">
      <alignment horizontal="center"/>
    </xf>
    <xf numFmtId="193" fontId="3" fillId="0" borderId="15" xfId="36" applyNumberFormat="1" applyFont="1" applyBorder="1" applyAlignment="1">
      <alignment horizontal="center"/>
    </xf>
    <xf numFmtId="193" fontId="3" fillId="0" borderId="13" xfId="36" applyNumberFormat="1" applyFont="1" applyBorder="1" applyAlignment="1">
      <alignment horizontal="center"/>
    </xf>
    <xf numFmtId="193" fontId="3" fillId="0" borderId="14" xfId="36" applyNumberFormat="1" applyFont="1" applyBorder="1" applyAlignment="1">
      <alignment horizontal="center"/>
    </xf>
    <xf numFmtId="49" fontId="17" fillId="0" borderId="0" xfId="36" applyNumberFormat="1" applyFont="1" applyAlignment="1">
      <alignment/>
    </xf>
    <xf numFmtId="193" fontId="3" fillId="0" borderId="0" xfId="36" applyNumberFormat="1" applyFont="1" applyAlignment="1">
      <alignment/>
    </xf>
    <xf numFmtId="193" fontId="3" fillId="0" borderId="19" xfId="36" applyNumberFormat="1" applyFont="1" applyBorder="1" applyAlignment="1">
      <alignment horizontal="center"/>
    </xf>
    <xf numFmtId="193" fontId="3" fillId="0" borderId="20" xfId="36" applyNumberFormat="1" applyFont="1" applyBorder="1" applyAlignment="1">
      <alignment horizontal="center"/>
    </xf>
    <xf numFmtId="193" fontId="3" fillId="0" borderId="0" xfId="36" applyNumberFormat="1" applyFont="1" applyBorder="1" applyAlignment="1">
      <alignment horizontal="center"/>
    </xf>
    <xf numFmtId="193" fontId="3" fillId="0" borderId="21" xfId="36" applyNumberFormat="1" applyFont="1" applyBorder="1" applyAlignment="1">
      <alignment horizontal="center"/>
    </xf>
    <xf numFmtId="193" fontId="3" fillId="0" borderId="0" xfId="36" applyNumberFormat="1" applyFont="1" applyAlignment="1">
      <alignment horizontal="center"/>
    </xf>
    <xf numFmtId="193" fontId="3" fillId="0" borderId="22" xfId="36" applyNumberFormat="1" applyFont="1" applyBorder="1" applyAlignment="1">
      <alignment horizontal="center"/>
    </xf>
    <xf numFmtId="193" fontId="3" fillId="0" borderId="23" xfId="36" applyNumberFormat="1" applyFont="1" applyBorder="1" applyAlignment="1">
      <alignment horizontal="center"/>
    </xf>
    <xf numFmtId="193" fontId="4" fillId="0" borderId="0" xfId="36" applyNumberFormat="1" applyFont="1" applyAlignment="1">
      <alignment/>
    </xf>
    <xf numFmtId="191" fontId="15" fillId="0" borderId="12" xfId="36" applyNumberFormat="1" applyFont="1" applyFill="1" applyBorder="1" applyAlignment="1">
      <alignment horizontal="left" vertical="center"/>
    </xf>
    <xf numFmtId="43" fontId="3" fillId="0" borderId="10" xfId="0" applyNumberFormat="1" applyFont="1" applyFill="1" applyBorder="1" applyAlignment="1">
      <alignment horizontal="center"/>
    </xf>
    <xf numFmtId="191" fontId="3" fillId="33" borderId="10" xfId="36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16" fillId="0" borderId="0" xfId="0" applyFont="1" applyFill="1" applyAlignment="1">
      <alignment/>
    </xf>
    <xf numFmtId="191" fontId="15" fillId="0" borderId="12" xfId="36" applyNumberFormat="1" applyFont="1" applyFill="1" applyBorder="1" applyAlignment="1">
      <alignment horizontal="left"/>
    </xf>
    <xf numFmtId="0" fontId="10" fillId="0" borderId="0" xfId="0" applyFont="1" applyFill="1" applyAlignment="1">
      <alignment horizontal="center"/>
    </xf>
    <xf numFmtId="191" fontId="10" fillId="0" borderId="21" xfId="36" applyNumberFormat="1" applyFont="1" applyFill="1" applyBorder="1" applyAlignment="1">
      <alignment horizontal="center"/>
    </xf>
    <xf numFmtId="191" fontId="10" fillId="0" borderId="23" xfId="36" applyNumberFormat="1" applyFont="1" applyFill="1" applyBorder="1" applyAlignment="1">
      <alignment horizontal="center"/>
    </xf>
    <xf numFmtId="0" fontId="11" fillId="0" borderId="0" xfId="0" applyFont="1" applyFill="1" applyAlignment="1">
      <alignment/>
    </xf>
    <xf numFmtId="191" fontId="14" fillId="0" borderId="12" xfId="36" applyNumberFormat="1" applyFont="1" applyFill="1" applyBorder="1" applyAlignment="1">
      <alignment horizontal="left"/>
    </xf>
    <xf numFmtId="0" fontId="2" fillId="0" borderId="0" xfId="0" applyFont="1" applyFill="1" applyAlignment="1">
      <alignment horizontal="center"/>
    </xf>
    <xf numFmtId="191" fontId="10" fillId="0" borderId="24" xfId="36" applyNumberFormat="1" applyFont="1" applyFill="1" applyBorder="1" applyAlignment="1">
      <alignment horizontal="center"/>
    </xf>
    <xf numFmtId="191" fontId="10" fillId="0" borderId="11" xfId="36" applyNumberFormat="1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191" fontId="5" fillId="0" borderId="12" xfId="36" applyNumberFormat="1" applyFont="1" applyFill="1" applyBorder="1" applyAlignment="1">
      <alignment/>
    </xf>
    <xf numFmtId="193" fontId="18" fillId="0" borderId="0" xfId="36" applyNumberFormat="1" applyFont="1" applyAlignment="1">
      <alignment/>
    </xf>
    <xf numFmtId="0" fontId="2" fillId="0" borderId="0" xfId="0" applyFont="1" applyFill="1" applyAlignment="1">
      <alignment/>
    </xf>
    <xf numFmtId="43" fontId="2" fillId="0" borderId="0" xfId="0" applyNumberFormat="1" applyFont="1" applyFill="1" applyAlignment="1">
      <alignment/>
    </xf>
    <xf numFmtId="191" fontId="2" fillId="0" borderId="0" xfId="36" applyNumberFormat="1" applyFont="1" applyFill="1" applyAlignment="1">
      <alignment/>
    </xf>
    <xf numFmtId="43" fontId="2" fillId="0" borderId="0" xfId="36" applyNumberFormat="1" applyFont="1" applyFill="1" applyAlignment="1">
      <alignment/>
    </xf>
    <xf numFmtId="43" fontId="20" fillId="0" borderId="0" xfId="36" applyNumberFormat="1" applyFont="1" applyFill="1" applyAlignment="1">
      <alignment horizontal="center"/>
    </xf>
    <xf numFmtId="191" fontId="2" fillId="0" borderId="11" xfId="36" applyNumberFormat="1" applyFont="1" applyFill="1" applyBorder="1" applyAlignment="1">
      <alignment horizontal="center"/>
    </xf>
    <xf numFmtId="43" fontId="2" fillId="0" borderId="11" xfId="36" applyNumberFormat="1" applyFont="1" applyFill="1" applyBorder="1" applyAlignment="1">
      <alignment horizontal="center"/>
    </xf>
    <xf numFmtId="191" fontId="2" fillId="0" borderId="19" xfId="36" applyNumberFormat="1" applyFont="1" applyFill="1" applyBorder="1" applyAlignment="1">
      <alignment horizontal="center"/>
    </xf>
    <xf numFmtId="191" fontId="2" fillId="0" borderId="24" xfId="36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191" fontId="2" fillId="0" borderId="12" xfId="36" applyNumberFormat="1" applyFont="1" applyFill="1" applyBorder="1" applyAlignment="1">
      <alignment horizontal="center"/>
    </xf>
    <xf numFmtId="43" fontId="2" fillId="0" borderId="12" xfId="36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/>
    </xf>
    <xf numFmtId="191" fontId="2" fillId="0" borderId="13" xfId="36" applyNumberFormat="1" applyFont="1" applyFill="1" applyBorder="1" applyAlignment="1">
      <alignment horizontal="center"/>
    </xf>
    <xf numFmtId="43" fontId="2" fillId="0" borderId="13" xfId="36" applyNumberFormat="1" applyFont="1" applyFill="1" applyBorder="1" applyAlignment="1">
      <alignment horizontal="center"/>
    </xf>
    <xf numFmtId="43" fontId="2" fillId="0" borderId="10" xfId="0" applyNumberFormat="1" applyFont="1" applyFill="1" applyBorder="1" applyAlignment="1">
      <alignment horizontal="center"/>
    </xf>
    <xf numFmtId="191" fontId="2" fillId="0" borderId="10" xfId="36" applyNumberFormat="1" applyFont="1" applyFill="1" applyBorder="1" applyAlignment="1">
      <alignment/>
    </xf>
    <xf numFmtId="43" fontId="2" fillId="0" borderId="10" xfId="36" applyNumberFormat="1" applyFont="1" applyFill="1" applyBorder="1" applyAlignment="1">
      <alignment/>
    </xf>
    <xf numFmtId="0" fontId="20" fillId="0" borderId="0" xfId="0" applyFont="1" applyFill="1" applyAlignment="1">
      <alignment/>
    </xf>
    <xf numFmtId="191" fontId="20" fillId="0" borderId="11" xfId="36" applyNumberFormat="1" applyFont="1" applyFill="1" applyBorder="1" applyAlignment="1">
      <alignment/>
    </xf>
    <xf numFmtId="43" fontId="20" fillId="0" borderId="11" xfId="36" applyNumberFormat="1" applyFont="1" applyFill="1" applyBorder="1" applyAlignment="1">
      <alignment/>
    </xf>
    <xf numFmtId="191" fontId="20" fillId="0" borderId="12" xfId="36" applyNumberFormat="1" applyFont="1" applyFill="1" applyBorder="1" applyAlignment="1">
      <alignment/>
    </xf>
    <xf numFmtId="43" fontId="20" fillId="0" borderId="12" xfId="36" applyNumberFormat="1" applyFont="1" applyFill="1" applyBorder="1" applyAlignment="1">
      <alignment/>
    </xf>
    <xf numFmtId="191" fontId="20" fillId="0" borderId="12" xfId="36" applyNumberFormat="1" applyFont="1" applyFill="1" applyBorder="1" applyAlignment="1">
      <alignment horizontal="left"/>
    </xf>
    <xf numFmtId="191" fontId="20" fillId="0" borderId="13" xfId="36" applyNumberFormat="1" applyFont="1" applyFill="1" applyBorder="1" applyAlignment="1">
      <alignment/>
    </xf>
    <xf numFmtId="43" fontId="20" fillId="0" borderId="13" xfId="36" applyNumberFormat="1" applyFont="1" applyFill="1" applyBorder="1" applyAlignment="1">
      <alignment/>
    </xf>
    <xf numFmtId="43" fontId="20" fillId="0" borderId="0" xfId="0" applyNumberFormat="1" applyFont="1" applyFill="1" applyAlignment="1">
      <alignment/>
    </xf>
    <xf numFmtId="0" fontId="2" fillId="0" borderId="0" xfId="0" applyFont="1" applyAlignment="1">
      <alignment/>
    </xf>
    <xf numFmtId="0" fontId="2" fillId="0" borderId="14" xfId="0" applyFont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0" fillId="0" borderId="14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91" fontId="2" fillId="0" borderId="11" xfId="36" applyNumberFormat="1" applyFont="1" applyBorder="1" applyAlignment="1">
      <alignment horizontal="center"/>
    </xf>
    <xf numFmtId="191" fontId="2" fillId="0" borderId="20" xfId="36" applyNumberFormat="1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191" fontId="2" fillId="0" borderId="13" xfId="36" applyNumberFormat="1" applyFont="1" applyBorder="1" applyAlignment="1">
      <alignment horizontal="center"/>
    </xf>
    <xf numFmtId="191" fontId="2" fillId="0" borderId="22" xfId="36" applyNumberFormat="1" applyFont="1" applyFill="1" applyBorder="1" applyAlignment="1">
      <alignment horizontal="center"/>
    </xf>
    <xf numFmtId="191" fontId="2" fillId="0" borderId="23" xfId="36" applyNumberFormat="1" applyFont="1" applyFill="1" applyBorder="1" applyAlignment="1">
      <alignment horizontal="center"/>
    </xf>
    <xf numFmtId="191" fontId="20" fillId="0" borderId="22" xfId="36" applyNumberFormat="1" applyFont="1" applyFill="1" applyBorder="1" applyAlignment="1">
      <alignment horizontal="center"/>
    </xf>
    <xf numFmtId="43" fontId="2" fillId="0" borderId="10" xfId="0" applyNumberFormat="1" applyFont="1" applyBorder="1" applyAlignment="1">
      <alignment horizontal="center"/>
    </xf>
    <xf numFmtId="191" fontId="2" fillId="0" borderId="10" xfId="36" applyNumberFormat="1" applyFont="1" applyBorder="1" applyAlignment="1">
      <alignment/>
    </xf>
    <xf numFmtId="0" fontId="21" fillId="0" borderId="0" xfId="0" applyFont="1" applyFill="1" applyAlignment="1">
      <alignment/>
    </xf>
    <xf numFmtId="0" fontId="20" fillId="0" borderId="0" xfId="0" applyFont="1" applyAlignment="1">
      <alignment/>
    </xf>
    <xf numFmtId="43" fontId="20" fillId="0" borderId="11" xfId="0" applyNumberFormat="1" applyFont="1" applyBorder="1" applyAlignment="1">
      <alignment/>
    </xf>
    <xf numFmtId="191" fontId="20" fillId="0" borderId="11" xfId="36" applyNumberFormat="1" applyFont="1" applyBorder="1" applyAlignment="1">
      <alignment/>
    </xf>
    <xf numFmtId="43" fontId="20" fillId="0" borderId="12" xfId="0" applyNumberFormat="1" applyFont="1" applyBorder="1" applyAlignment="1">
      <alignment/>
    </xf>
    <xf numFmtId="191" fontId="20" fillId="0" borderId="12" xfId="36" applyNumberFormat="1" applyFont="1" applyBorder="1" applyAlignment="1">
      <alignment/>
    </xf>
    <xf numFmtId="43" fontId="20" fillId="0" borderId="12" xfId="0" applyNumberFormat="1" applyFont="1" applyFill="1" applyBorder="1" applyAlignment="1">
      <alignment/>
    </xf>
    <xf numFmtId="0" fontId="20" fillId="0" borderId="12" xfId="0" applyFont="1" applyBorder="1" applyAlignment="1">
      <alignment/>
    </xf>
    <xf numFmtId="0" fontId="20" fillId="0" borderId="12" xfId="0" applyFont="1" applyFill="1" applyBorder="1" applyAlignment="1">
      <alignment horizontal="left" vertical="center"/>
    </xf>
    <xf numFmtId="0" fontId="20" fillId="0" borderId="12" xfId="0" applyFont="1" applyBorder="1" applyAlignment="1">
      <alignment horizontal="left"/>
    </xf>
    <xf numFmtId="191" fontId="20" fillId="0" borderId="12" xfId="36" applyNumberFormat="1" applyFont="1" applyBorder="1" applyAlignment="1">
      <alignment horizontal="left"/>
    </xf>
    <xf numFmtId="0" fontId="20" fillId="0" borderId="13" xfId="0" applyFont="1" applyBorder="1" applyAlignment="1">
      <alignment/>
    </xf>
    <xf numFmtId="191" fontId="20" fillId="0" borderId="13" xfId="36" applyNumberFormat="1" applyFont="1" applyBorder="1" applyAlignment="1">
      <alignment/>
    </xf>
    <xf numFmtId="191" fontId="20" fillId="0" borderId="0" xfId="36" applyNumberFormat="1" applyFont="1" applyAlignment="1">
      <alignment/>
    </xf>
    <xf numFmtId="191" fontId="20" fillId="0" borderId="0" xfId="36" applyNumberFormat="1" applyFont="1" applyFill="1" applyAlignment="1">
      <alignment/>
    </xf>
    <xf numFmtId="0" fontId="2" fillId="0" borderId="12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/>
    </xf>
    <xf numFmtId="0" fontId="20" fillId="0" borderId="12" xfId="0" applyFont="1" applyFill="1" applyBorder="1" applyAlignment="1">
      <alignment/>
    </xf>
    <xf numFmtId="200" fontId="20" fillId="0" borderId="12" xfId="0" applyNumberFormat="1" applyFont="1" applyFill="1" applyBorder="1" applyAlignment="1">
      <alignment/>
    </xf>
    <xf numFmtId="0" fontId="20" fillId="0" borderId="13" xfId="0" applyFont="1" applyFill="1" applyBorder="1" applyAlignment="1">
      <alignment/>
    </xf>
    <xf numFmtId="43" fontId="22" fillId="0" borderId="10" xfId="0" applyNumberFormat="1" applyFont="1" applyFill="1" applyBorder="1" applyAlignment="1">
      <alignment horizontal="center"/>
    </xf>
    <xf numFmtId="191" fontId="22" fillId="0" borderId="10" xfId="36" applyNumberFormat="1" applyFont="1" applyFill="1" applyBorder="1" applyAlignment="1">
      <alignment/>
    </xf>
    <xf numFmtId="191" fontId="22" fillId="33" borderId="10" xfId="36" applyNumberFormat="1" applyFont="1" applyFill="1" applyBorder="1" applyAlignment="1">
      <alignment/>
    </xf>
    <xf numFmtId="0" fontId="23" fillId="0" borderId="0" xfId="0" applyFont="1" applyFill="1" applyAlignment="1">
      <alignment/>
    </xf>
    <xf numFmtId="43" fontId="23" fillId="0" borderId="11" xfId="0" applyNumberFormat="1" applyFont="1" applyFill="1" applyBorder="1" applyAlignment="1">
      <alignment/>
    </xf>
    <xf numFmtId="191" fontId="23" fillId="0" borderId="11" xfId="36" applyNumberFormat="1" applyFont="1" applyFill="1" applyBorder="1" applyAlignment="1">
      <alignment/>
    </xf>
    <xf numFmtId="43" fontId="23" fillId="0" borderId="12" xfId="0" applyNumberFormat="1" applyFont="1" applyFill="1" applyBorder="1" applyAlignment="1">
      <alignment/>
    </xf>
    <xf numFmtId="191" fontId="23" fillId="0" borderId="12" xfId="36" applyNumberFormat="1" applyFont="1" applyFill="1" applyBorder="1" applyAlignment="1">
      <alignment/>
    </xf>
    <xf numFmtId="0" fontId="23" fillId="0" borderId="12" xfId="0" applyFont="1" applyFill="1" applyBorder="1" applyAlignment="1">
      <alignment/>
    </xf>
    <xf numFmtId="0" fontId="23" fillId="0" borderId="12" xfId="0" applyFont="1" applyFill="1" applyBorder="1" applyAlignment="1">
      <alignment horizontal="left" vertical="center"/>
    </xf>
    <xf numFmtId="191" fontId="23" fillId="0" borderId="12" xfId="36" applyNumberFormat="1" applyFont="1" applyFill="1" applyBorder="1" applyAlignment="1">
      <alignment horizontal="left"/>
    </xf>
    <xf numFmtId="0" fontId="23" fillId="0" borderId="12" xfId="0" applyFont="1" applyFill="1" applyBorder="1" applyAlignment="1">
      <alignment horizontal="left"/>
    </xf>
    <xf numFmtId="0" fontId="23" fillId="0" borderId="13" xfId="0" applyFont="1" applyFill="1" applyBorder="1" applyAlignment="1">
      <alignment/>
    </xf>
    <xf numFmtId="191" fontId="23" fillId="0" borderId="13" xfId="36" applyNumberFormat="1" applyFont="1" applyFill="1" applyBorder="1" applyAlignment="1">
      <alignment/>
    </xf>
    <xf numFmtId="191" fontId="23" fillId="0" borderId="0" xfId="36" applyNumberFormat="1" applyFont="1" applyFill="1" applyAlignment="1">
      <alignment/>
    </xf>
    <xf numFmtId="191" fontId="24" fillId="0" borderId="11" xfId="36" applyNumberFormat="1" applyFont="1" applyFill="1" applyBorder="1" applyAlignment="1">
      <alignment/>
    </xf>
    <xf numFmtId="191" fontId="24" fillId="0" borderId="12" xfId="36" applyNumberFormat="1" applyFont="1" applyFill="1" applyBorder="1" applyAlignment="1">
      <alignment/>
    </xf>
    <xf numFmtId="191" fontId="24" fillId="0" borderId="12" xfId="36" applyNumberFormat="1" applyFont="1" applyFill="1" applyBorder="1" applyAlignment="1">
      <alignment horizontal="left"/>
    </xf>
    <xf numFmtId="191" fontId="24" fillId="0" borderId="13" xfId="36" applyNumberFormat="1" applyFont="1" applyFill="1" applyBorder="1" applyAlignment="1">
      <alignment/>
    </xf>
    <xf numFmtId="0" fontId="25" fillId="0" borderId="0" xfId="0" applyFont="1" applyFill="1" applyAlignment="1">
      <alignment/>
    </xf>
    <xf numFmtId="193" fontId="26" fillId="0" borderId="0" xfId="36" applyNumberFormat="1" applyFont="1" applyAlignment="1">
      <alignment/>
    </xf>
    <xf numFmtId="193" fontId="27" fillId="0" borderId="0" xfId="36" applyNumberFormat="1" applyFont="1" applyAlignment="1">
      <alignment/>
    </xf>
    <xf numFmtId="193" fontId="13" fillId="0" borderId="0" xfId="36" applyNumberFormat="1" applyFont="1" applyAlignment="1">
      <alignment/>
    </xf>
    <xf numFmtId="193" fontId="22" fillId="0" borderId="11" xfId="36" applyNumberFormat="1" applyFont="1" applyBorder="1" applyAlignment="1">
      <alignment/>
    </xf>
    <xf numFmtId="193" fontId="28" fillId="0" borderId="0" xfId="36" applyNumberFormat="1" applyFont="1" applyAlignment="1">
      <alignment/>
    </xf>
    <xf numFmtId="193" fontId="22" fillId="0" borderId="12" xfId="36" applyNumberFormat="1" applyFont="1" applyBorder="1" applyAlignment="1">
      <alignment horizontal="center"/>
    </xf>
    <xf numFmtId="193" fontId="28" fillId="0" borderId="0" xfId="36" applyNumberFormat="1" applyFont="1" applyAlignment="1">
      <alignment horizontal="center"/>
    </xf>
    <xf numFmtId="193" fontId="22" fillId="0" borderId="13" xfId="36" applyNumberFormat="1" applyFont="1" applyBorder="1" applyAlignment="1">
      <alignment horizontal="center"/>
    </xf>
    <xf numFmtId="43" fontId="22" fillId="0" borderId="10" xfId="0" applyNumberFormat="1" applyFont="1" applyBorder="1" applyAlignment="1">
      <alignment horizontal="center"/>
    </xf>
    <xf numFmtId="191" fontId="23" fillId="0" borderId="10" xfId="36" applyNumberFormat="1" applyFont="1" applyBorder="1" applyAlignment="1">
      <alignment/>
    </xf>
    <xf numFmtId="191" fontId="24" fillId="0" borderId="0" xfId="36" applyNumberFormat="1" applyFont="1" applyAlignment="1">
      <alignment/>
    </xf>
    <xf numFmtId="43" fontId="23" fillId="0" borderId="11" xfId="0" applyNumberFormat="1" applyFont="1" applyBorder="1" applyAlignment="1">
      <alignment/>
    </xf>
    <xf numFmtId="193" fontId="23" fillId="0" borderId="11" xfId="36" applyNumberFormat="1" applyFont="1" applyBorder="1" applyAlignment="1">
      <alignment/>
    </xf>
    <xf numFmtId="193" fontId="24" fillId="0" borderId="0" xfId="36" applyNumberFormat="1" applyFont="1" applyAlignment="1">
      <alignment/>
    </xf>
    <xf numFmtId="43" fontId="23" fillId="0" borderId="12" xfId="0" applyNumberFormat="1" applyFont="1" applyBorder="1" applyAlignment="1">
      <alignment/>
    </xf>
    <xf numFmtId="193" fontId="23" fillId="0" borderId="12" xfId="36" applyNumberFormat="1" applyFont="1" applyBorder="1" applyAlignment="1">
      <alignment/>
    </xf>
    <xf numFmtId="193" fontId="23" fillId="0" borderId="13" xfId="36" applyNumberFormat="1" applyFont="1" applyBorder="1" applyAlignment="1">
      <alignment/>
    </xf>
    <xf numFmtId="191" fontId="23" fillId="0" borderId="0" xfId="36" applyNumberFormat="1" applyFont="1" applyAlignment="1">
      <alignment/>
    </xf>
    <xf numFmtId="193" fontId="23" fillId="0" borderId="0" xfId="36" applyNumberFormat="1" applyFont="1" applyAlignment="1">
      <alignment/>
    </xf>
    <xf numFmtId="191" fontId="21" fillId="0" borderId="12" xfId="36" applyNumberFormat="1" applyFont="1" applyFill="1" applyBorder="1" applyAlignment="1">
      <alignment/>
    </xf>
    <xf numFmtId="43" fontId="21" fillId="0" borderId="12" xfId="36" applyNumberFormat="1" applyFont="1" applyFill="1" applyBorder="1" applyAlignment="1">
      <alignment/>
    </xf>
    <xf numFmtId="191" fontId="21" fillId="0" borderId="12" xfId="36" applyNumberFormat="1" applyFont="1" applyBorder="1" applyAlignment="1">
      <alignment/>
    </xf>
    <xf numFmtId="191" fontId="29" fillId="0" borderId="11" xfId="36" applyNumberFormat="1" applyFont="1" applyFill="1" applyBorder="1" applyAlignment="1">
      <alignment/>
    </xf>
    <xf numFmtId="191" fontId="29" fillId="0" borderId="12" xfId="36" applyNumberFormat="1" applyFont="1" applyFill="1" applyBorder="1" applyAlignment="1">
      <alignment/>
    </xf>
    <xf numFmtId="191" fontId="29" fillId="0" borderId="13" xfId="36" applyNumberFormat="1" applyFont="1" applyFill="1" applyBorder="1" applyAlignment="1">
      <alignment/>
    </xf>
    <xf numFmtId="191" fontId="30" fillId="0" borderId="12" xfId="36" applyNumberFormat="1" applyFont="1" applyFill="1" applyBorder="1" applyAlignment="1">
      <alignment/>
    </xf>
    <xf numFmtId="43" fontId="2" fillId="0" borderId="11" xfId="0" applyNumberFormat="1" applyFont="1" applyFill="1" applyBorder="1" applyAlignment="1">
      <alignment horizontal="center" vertical="center"/>
    </xf>
    <xf numFmtId="43" fontId="2" fillId="0" borderId="12" xfId="0" applyNumberFormat="1" applyFont="1" applyFill="1" applyBorder="1" applyAlignment="1">
      <alignment horizontal="center" vertical="center"/>
    </xf>
    <xf numFmtId="43" fontId="2" fillId="0" borderId="13" xfId="0" applyNumberFormat="1" applyFont="1" applyFill="1" applyBorder="1" applyAlignment="1">
      <alignment horizontal="center" vertical="center"/>
    </xf>
    <xf numFmtId="191" fontId="2" fillId="0" borderId="19" xfId="36" applyNumberFormat="1" applyFont="1" applyFill="1" applyBorder="1" applyAlignment="1">
      <alignment horizontal="center"/>
    </xf>
    <xf numFmtId="191" fontId="2" fillId="0" borderId="24" xfId="36" applyNumberFormat="1" applyFont="1" applyFill="1" applyBorder="1" applyAlignment="1">
      <alignment horizontal="center"/>
    </xf>
    <xf numFmtId="43" fontId="2" fillId="0" borderId="0" xfId="0" applyNumberFormat="1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191" fontId="2" fillId="0" borderId="18" xfId="36" applyNumberFormat="1" applyFont="1" applyFill="1" applyBorder="1" applyAlignment="1">
      <alignment horizontal="center"/>
    </xf>
    <xf numFmtId="191" fontId="2" fillId="0" borderId="16" xfId="36" applyNumberFormat="1" applyFont="1" applyFill="1" applyBorder="1" applyAlignment="1">
      <alignment horizontal="center"/>
    </xf>
    <xf numFmtId="191" fontId="2" fillId="0" borderId="17" xfId="36" applyNumberFormat="1" applyFont="1" applyFill="1" applyBorder="1" applyAlignment="1">
      <alignment horizontal="center"/>
    </xf>
    <xf numFmtId="191" fontId="2" fillId="0" borderId="18" xfId="36" applyNumberFormat="1" applyFont="1" applyBorder="1" applyAlignment="1">
      <alignment horizontal="center"/>
    </xf>
    <xf numFmtId="191" fontId="2" fillId="0" borderId="16" xfId="36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191" fontId="2" fillId="0" borderId="17" xfId="36" applyNumberFormat="1" applyFont="1" applyBorder="1" applyAlignment="1">
      <alignment horizontal="center"/>
    </xf>
    <xf numFmtId="191" fontId="2" fillId="0" borderId="15" xfId="36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10" fillId="0" borderId="11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191" fontId="10" fillId="0" borderId="19" xfId="36" applyNumberFormat="1" applyFont="1" applyFill="1" applyBorder="1" applyAlignment="1">
      <alignment horizontal="center"/>
    </xf>
    <xf numFmtId="191" fontId="10" fillId="0" borderId="16" xfId="36" applyNumberFormat="1" applyFont="1" applyFill="1" applyBorder="1" applyAlignment="1">
      <alignment horizontal="center"/>
    </xf>
    <xf numFmtId="191" fontId="10" fillId="0" borderId="24" xfId="36" applyNumberFormat="1" applyFont="1" applyFill="1" applyBorder="1" applyAlignment="1">
      <alignment horizontal="center"/>
    </xf>
    <xf numFmtId="191" fontId="10" fillId="0" borderId="18" xfId="36" applyNumberFormat="1" applyFont="1" applyFill="1" applyBorder="1" applyAlignment="1">
      <alignment horizontal="center"/>
    </xf>
    <xf numFmtId="191" fontId="10" fillId="0" borderId="17" xfId="36" applyNumberFormat="1" applyFont="1" applyFill="1" applyBorder="1" applyAlignment="1">
      <alignment horizontal="center"/>
    </xf>
    <xf numFmtId="191" fontId="10" fillId="0" borderId="10" xfId="36" applyNumberFormat="1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10" fillId="0" borderId="12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">
      <selection activeCell="B10" sqref="B10"/>
    </sheetView>
  </sheetViews>
  <sheetFormatPr defaultColWidth="9.140625" defaultRowHeight="12.75"/>
  <cols>
    <col min="1" max="1" width="19.421875" style="82" customWidth="1"/>
    <col min="2" max="2" width="13.421875" style="82" customWidth="1"/>
    <col min="3" max="5" width="13.421875" style="90" customWidth="1"/>
    <col min="6" max="10" width="13.421875" style="82" customWidth="1"/>
    <col min="11" max="16384" width="9.140625" style="82" customWidth="1"/>
  </cols>
  <sheetData>
    <row r="1" spans="1:10" s="64" customFormat="1" ht="23.25">
      <c r="A1" s="177" t="s">
        <v>0</v>
      </c>
      <c r="B1" s="177"/>
      <c r="C1" s="177"/>
      <c r="D1" s="177"/>
      <c r="E1" s="177"/>
      <c r="F1" s="177"/>
      <c r="G1" s="177"/>
      <c r="H1" s="177"/>
      <c r="I1" s="177"/>
      <c r="J1" s="177"/>
    </row>
    <row r="2" spans="1:9" s="64" customFormat="1" ht="11.25" customHeight="1">
      <c r="A2" s="65"/>
      <c r="B2" s="66"/>
      <c r="C2" s="67"/>
      <c r="D2" s="67"/>
      <c r="E2" s="68"/>
      <c r="F2" s="66"/>
      <c r="G2" s="66"/>
      <c r="H2" s="66"/>
      <c r="I2" s="66"/>
    </row>
    <row r="3" spans="1:10" s="64" customFormat="1" ht="23.25">
      <c r="A3" s="172" t="s">
        <v>1</v>
      </c>
      <c r="B3" s="69" t="s">
        <v>2</v>
      </c>
      <c r="C3" s="70" t="s">
        <v>3</v>
      </c>
      <c r="D3" s="70" t="s">
        <v>4</v>
      </c>
      <c r="E3" s="70" t="s">
        <v>5</v>
      </c>
      <c r="F3" s="175" t="s">
        <v>6</v>
      </c>
      <c r="G3" s="176"/>
      <c r="H3" s="175" t="s">
        <v>7</v>
      </c>
      <c r="I3" s="176"/>
      <c r="J3" s="73" t="s">
        <v>8</v>
      </c>
    </row>
    <row r="4" spans="1:10" s="64" customFormat="1" ht="23.25">
      <c r="A4" s="173"/>
      <c r="B4" s="74" t="s">
        <v>9</v>
      </c>
      <c r="C4" s="75" t="s">
        <v>10</v>
      </c>
      <c r="D4" s="75" t="s">
        <v>11</v>
      </c>
      <c r="E4" s="75" t="s">
        <v>12</v>
      </c>
      <c r="F4" s="69" t="s">
        <v>13</v>
      </c>
      <c r="G4" s="69" t="s">
        <v>14</v>
      </c>
      <c r="H4" s="69" t="s">
        <v>13</v>
      </c>
      <c r="I4" s="69" t="s">
        <v>14</v>
      </c>
      <c r="J4" s="76"/>
    </row>
    <row r="5" spans="1:10" s="64" customFormat="1" ht="23.25">
      <c r="A5" s="174"/>
      <c r="B5" s="77" t="s">
        <v>15</v>
      </c>
      <c r="C5" s="78" t="s">
        <v>16</v>
      </c>
      <c r="D5" s="78" t="s">
        <v>16</v>
      </c>
      <c r="E5" s="78" t="s">
        <v>16</v>
      </c>
      <c r="F5" s="77" t="s">
        <v>17</v>
      </c>
      <c r="G5" s="77" t="s">
        <v>17</v>
      </c>
      <c r="H5" s="77" t="s">
        <v>17</v>
      </c>
      <c r="I5" s="77" t="s">
        <v>17</v>
      </c>
      <c r="J5" s="77" t="s">
        <v>17</v>
      </c>
    </row>
    <row r="6" spans="1:10" ht="23.25">
      <c r="A6" s="79" t="s">
        <v>122</v>
      </c>
      <c r="B6" s="80">
        <f>SUM(B7:B22)</f>
        <v>39765</v>
      </c>
      <c r="C6" s="81">
        <f aca="true" t="shared" si="0" ref="C6:J6">SUM(C7:C22)</f>
        <v>185611.12</v>
      </c>
      <c r="D6" s="81">
        <f t="shared" si="0"/>
        <v>9388.25</v>
      </c>
      <c r="E6" s="81">
        <f t="shared" si="0"/>
        <v>2949</v>
      </c>
      <c r="F6" s="80">
        <f t="shared" si="0"/>
        <v>35300</v>
      </c>
      <c r="G6" s="80">
        <f t="shared" si="0"/>
        <v>8949</v>
      </c>
      <c r="H6" s="80">
        <f t="shared" si="0"/>
        <v>23131</v>
      </c>
      <c r="I6" s="80">
        <f t="shared" si="0"/>
        <v>4251</v>
      </c>
      <c r="J6" s="80">
        <f t="shared" si="0"/>
        <v>532223</v>
      </c>
    </row>
    <row r="7" spans="1:10" ht="23.25">
      <c r="A7" s="83" t="s">
        <v>123</v>
      </c>
      <c r="B7" s="83">
        <v>1344</v>
      </c>
      <c r="C7" s="84">
        <v>2657.48</v>
      </c>
      <c r="D7" s="84">
        <v>15</v>
      </c>
      <c r="E7" s="84">
        <v>35</v>
      </c>
      <c r="F7" s="83">
        <v>1584</v>
      </c>
      <c r="G7" s="83">
        <v>300</v>
      </c>
      <c r="H7" s="83">
        <v>955</v>
      </c>
      <c r="I7" s="83">
        <v>215</v>
      </c>
      <c r="J7" s="83">
        <v>13711</v>
      </c>
    </row>
    <row r="8" spans="1:10" ht="23.25">
      <c r="A8" s="85" t="s">
        <v>124</v>
      </c>
      <c r="B8" s="85">
        <v>3826</v>
      </c>
      <c r="C8" s="86">
        <v>15394.75</v>
      </c>
      <c r="D8" s="86">
        <v>540</v>
      </c>
      <c r="E8" s="86">
        <v>215</v>
      </c>
      <c r="F8" s="85">
        <v>2768</v>
      </c>
      <c r="G8" s="85">
        <v>463</v>
      </c>
      <c r="H8" s="85">
        <v>1586</v>
      </c>
      <c r="I8" s="85">
        <v>333</v>
      </c>
      <c r="J8" s="85">
        <v>51263</v>
      </c>
    </row>
    <row r="9" spans="1:10" ht="23.25">
      <c r="A9" s="85" t="s">
        <v>125</v>
      </c>
      <c r="B9" s="85">
        <v>4128</v>
      </c>
      <c r="C9" s="86">
        <v>4100.75</v>
      </c>
      <c r="D9" s="86">
        <v>156.25</v>
      </c>
      <c r="E9" s="86">
        <v>0</v>
      </c>
      <c r="F9" s="85">
        <v>2704</v>
      </c>
      <c r="G9" s="85">
        <v>603</v>
      </c>
      <c r="H9" s="85">
        <v>3264</v>
      </c>
      <c r="I9" s="85">
        <v>824</v>
      </c>
      <c r="J9" s="85">
        <v>47291</v>
      </c>
    </row>
    <row r="10" spans="1:10" ht="23.25">
      <c r="A10" s="85" t="s">
        <v>126</v>
      </c>
      <c r="B10" s="85">
        <v>2561</v>
      </c>
      <c r="C10" s="86">
        <v>16960.75</v>
      </c>
      <c r="D10" s="86">
        <v>150</v>
      </c>
      <c r="E10" s="86">
        <v>50</v>
      </c>
      <c r="F10" s="85">
        <v>4166</v>
      </c>
      <c r="G10" s="85">
        <v>1721</v>
      </c>
      <c r="H10" s="85">
        <v>2326</v>
      </c>
      <c r="I10" s="85">
        <v>155</v>
      </c>
      <c r="J10" s="85">
        <v>35993</v>
      </c>
    </row>
    <row r="11" spans="1:10" ht="23.25">
      <c r="A11" s="85" t="s">
        <v>127</v>
      </c>
      <c r="B11" s="85">
        <v>2616</v>
      </c>
      <c r="C11" s="86">
        <v>18768.75</v>
      </c>
      <c r="D11" s="86">
        <v>0</v>
      </c>
      <c r="E11" s="86">
        <v>0</v>
      </c>
      <c r="F11" s="85">
        <v>1889</v>
      </c>
      <c r="G11" s="85">
        <v>75</v>
      </c>
      <c r="H11" s="85">
        <v>1462</v>
      </c>
      <c r="I11" s="85">
        <v>50</v>
      </c>
      <c r="J11" s="85">
        <v>29026</v>
      </c>
    </row>
    <row r="12" spans="1:10" ht="23.25">
      <c r="A12" s="85" t="s">
        <v>128</v>
      </c>
      <c r="B12" s="85">
        <v>1306</v>
      </c>
      <c r="C12" s="86">
        <v>13736</v>
      </c>
      <c r="D12" s="86">
        <v>600</v>
      </c>
      <c r="E12" s="86">
        <v>970</v>
      </c>
      <c r="F12" s="85">
        <v>2096</v>
      </c>
      <c r="G12" s="85">
        <v>249</v>
      </c>
      <c r="H12" s="85">
        <v>1099</v>
      </c>
      <c r="I12" s="85">
        <v>158</v>
      </c>
      <c r="J12" s="85">
        <v>13971</v>
      </c>
    </row>
    <row r="13" spans="1:10" ht="23.25">
      <c r="A13" s="85" t="s">
        <v>129</v>
      </c>
      <c r="B13" s="165">
        <v>5904</v>
      </c>
      <c r="C13" s="86">
        <v>51197.9</v>
      </c>
      <c r="D13" s="86">
        <v>873</v>
      </c>
      <c r="E13" s="86">
        <v>0</v>
      </c>
      <c r="F13" s="85">
        <v>2669</v>
      </c>
      <c r="G13" s="85">
        <v>1871</v>
      </c>
      <c r="H13" s="85">
        <v>885</v>
      </c>
      <c r="I13" s="85">
        <v>0</v>
      </c>
      <c r="J13" s="85">
        <v>117958</v>
      </c>
    </row>
    <row r="14" spans="1:10" ht="23.25">
      <c r="A14" s="85" t="s">
        <v>130</v>
      </c>
      <c r="B14" s="85">
        <v>1683</v>
      </c>
      <c r="C14" s="86">
        <v>15150.81</v>
      </c>
      <c r="D14" s="86">
        <v>343</v>
      </c>
      <c r="E14" s="86">
        <v>70</v>
      </c>
      <c r="F14" s="85">
        <v>883</v>
      </c>
      <c r="G14" s="85">
        <v>366</v>
      </c>
      <c r="H14" s="85">
        <v>298</v>
      </c>
      <c r="I14" s="85">
        <v>206</v>
      </c>
      <c r="J14" s="85">
        <v>31302</v>
      </c>
    </row>
    <row r="15" spans="1:10" ht="23.25">
      <c r="A15" s="85" t="s">
        <v>131</v>
      </c>
      <c r="B15" s="85">
        <v>2907</v>
      </c>
      <c r="C15" s="86">
        <v>18401.25</v>
      </c>
      <c r="D15" s="86">
        <v>1975</v>
      </c>
      <c r="E15" s="86">
        <v>742</v>
      </c>
      <c r="F15" s="85">
        <v>2848</v>
      </c>
      <c r="G15" s="85">
        <v>632</v>
      </c>
      <c r="H15" s="85">
        <v>1945</v>
      </c>
      <c r="I15" s="85">
        <v>349</v>
      </c>
      <c r="J15" s="85">
        <v>32768</v>
      </c>
    </row>
    <row r="16" spans="1:10" ht="23.25">
      <c r="A16" s="85" t="s">
        <v>132</v>
      </c>
      <c r="B16" s="87">
        <v>945</v>
      </c>
      <c r="C16" s="86">
        <v>4087.5</v>
      </c>
      <c r="D16" s="86">
        <v>477</v>
      </c>
      <c r="E16" s="86">
        <v>55</v>
      </c>
      <c r="F16" s="85">
        <v>2389</v>
      </c>
      <c r="G16" s="85">
        <v>207</v>
      </c>
      <c r="H16" s="85">
        <v>1164</v>
      </c>
      <c r="I16" s="85">
        <v>117</v>
      </c>
      <c r="J16" s="85">
        <v>7350</v>
      </c>
    </row>
    <row r="17" spans="1:10" ht="23.25">
      <c r="A17" s="85" t="s">
        <v>133</v>
      </c>
      <c r="B17" s="87">
        <v>4171</v>
      </c>
      <c r="C17" s="86">
        <v>1925</v>
      </c>
      <c r="D17" s="86">
        <v>250</v>
      </c>
      <c r="E17" s="86">
        <v>30</v>
      </c>
      <c r="F17" s="85">
        <v>4317</v>
      </c>
      <c r="G17" s="85">
        <v>1356</v>
      </c>
      <c r="H17" s="85">
        <v>4227</v>
      </c>
      <c r="I17" s="85">
        <v>1039</v>
      </c>
      <c r="J17" s="85">
        <v>69818</v>
      </c>
    </row>
    <row r="18" spans="1:10" ht="23.25">
      <c r="A18" s="85" t="s">
        <v>134</v>
      </c>
      <c r="B18" s="87">
        <v>1010</v>
      </c>
      <c r="C18" s="86">
        <v>2381.75</v>
      </c>
      <c r="D18" s="86">
        <v>46</v>
      </c>
      <c r="E18" s="86">
        <v>5</v>
      </c>
      <c r="F18" s="85">
        <v>904</v>
      </c>
      <c r="G18" s="85">
        <v>223</v>
      </c>
      <c r="H18" s="85">
        <v>496</v>
      </c>
      <c r="I18" s="85">
        <v>168</v>
      </c>
      <c r="J18" s="85">
        <v>12356</v>
      </c>
    </row>
    <row r="19" spans="1:10" ht="23.25">
      <c r="A19" s="85" t="s">
        <v>135</v>
      </c>
      <c r="B19" s="87">
        <v>1974</v>
      </c>
      <c r="C19" s="86">
        <v>10379</v>
      </c>
      <c r="D19" s="86">
        <v>0</v>
      </c>
      <c r="E19" s="86">
        <v>0</v>
      </c>
      <c r="F19" s="85">
        <v>1906</v>
      </c>
      <c r="G19" s="85">
        <v>12</v>
      </c>
      <c r="H19" s="85">
        <v>1149</v>
      </c>
      <c r="I19" s="85">
        <v>26</v>
      </c>
      <c r="J19" s="85">
        <v>15739</v>
      </c>
    </row>
    <row r="20" spans="1:10" ht="23.25">
      <c r="A20" s="85" t="s">
        <v>136</v>
      </c>
      <c r="B20" s="165">
        <v>1119</v>
      </c>
      <c r="C20" s="86">
        <v>2681</v>
      </c>
      <c r="D20" s="86">
        <v>147</v>
      </c>
      <c r="E20" s="86">
        <v>707</v>
      </c>
      <c r="F20" s="85">
        <v>1044</v>
      </c>
      <c r="G20" s="85">
        <v>166</v>
      </c>
      <c r="H20" s="85">
        <v>644</v>
      </c>
      <c r="I20" s="85">
        <v>97</v>
      </c>
      <c r="J20" s="85">
        <v>10083</v>
      </c>
    </row>
    <row r="21" spans="1:10" ht="23.25">
      <c r="A21" s="85" t="s">
        <v>137</v>
      </c>
      <c r="B21" s="165">
        <v>3292</v>
      </c>
      <c r="C21" s="166">
        <v>7788.43</v>
      </c>
      <c r="D21" s="86">
        <v>3319</v>
      </c>
      <c r="E21" s="86">
        <v>20</v>
      </c>
      <c r="F21" s="85">
        <v>2669</v>
      </c>
      <c r="G21" s="85">
        <v>486</v>
      </c>
      <c r="H21" s="85">
        <v>1527</v>
      </c>
      <c r="I21" s="85">
        <v>484</v>
      </c>
      <c r="J21" s="85">
        <v>32994</v>
      </c>
    </row>
    <row r="22" spans="1:10" ht="23.25">
      <c r="A22" s="88" t="s">
        <v>138</v>
      </c>
      <c r="B22" s="88">
        <v>979</v>
      </c>
      <c r="C22" s="89">
        <v>0</v>
      </c>
      <c r="D22" s="89">
        <v>497</v>
      </c>
      <c r="E22" s="89">
        <v>50</v>
      </c>
      <c r="F22" s="88">
        <v>464</v>
      </c>
      <c r="G22" s="88">
        <v>219</v>
      </c>
      <c r="H22" s="88">
        <v>104</v>
      </c>
      <c r="I22" s="88">
        <v>30</v>
      </c>
      <c r="J22" s="88">
        <v>10600</v>
      </c>
    </row>
  </sheetData>
  <sheetProtection/>
  <mergeCells count="4">
    <mergeCell ref="A3:A5"/>
    <mergeCell ref="F3:G3"/>
    <mergeCell ref="H3:I3"/>
    <mergeCell ref="A1:J1"/>
  </mergeCells>
  <printOptions/>
  <pageMargins left="0.42" right="0.24" top="0.85" bottom="0.37" header="0.5" footer="0.2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E15" sqref="E15"/>
    </sheetView>
  </sheetViews>
  <sheetFormatPr defaultColWidth="9.140625" defaultRowHeight="12.75"/>
  <cols>
    <col min="1" max="1" width="17.7109375" style="82" bestFit="1" customWidth="1"/>
    <col min="2" max="10" width="13.421875" style="120" customWidth="1"/>
    <col min="11" max="16384" width="9.140625" style="82" customWidth="1"/>
  </cols>
  <sheetData>
    <row r="1" spans="1:10" s="64" customFormat="1" ht="23.25">
      <c r="A1" s="178" t="s">
        <v>32</v>
      </c>
      <c r="B1" s="178"/>
      <c r="C1" s="178"/>
      <c r="D1" s="178"/>
      <c r="E1" s="178"/>
      <c r="F1" s="178"/>
      <c r="G1" s="178"/>
      <c r="H1" s="178"/>
      <c r="I1" s="178"/>
      <c r="J1" s="178"/>
    </row>
    <row r="2" spans="1:10" s="64" customFormat="1" ht="16.5" customHeight="1">
      <c r="A2" s="93"/>
      <c r="B2" s="93"/>
      <c r="C2" s="93"/>
      <c r="D2" s="93"/>
      <c r="E2" s="93"/>
      <c r="F2" s="93"/>
      <c r="G2" s="93"/>
      <c r="H2" s="93"/>
      <c r="J2" s="94" t="s">
        <v>19</v>
      </c>
    </row>
    <row r="3" spans="1:10" s="56" customFormat="1" ht="19.5" customHeight="1">
      <c r="A3" s="179" t="s">
        <v>1</v>
      </c>
      <c r="B3" s="182" t="s">
        <v>33</v>
      </c>
      <c r="C3" s="183"/>
      <c r="D3" s="183"/>
      <c r="E3" s="183"/>
      <c r="F3" s="183"/>
      <c r="G3" s="183"/>
      <c r="H3" s="183"/>
      <c r="I3" s="183"/>
      <c r="J3" s="184"/>
    </row>
    <row r="4" spans="1:10" s="56" customFormat="1" ht="19.5" customHeight="1">
      <c r="A4" s="180"/>
      <c r="B4" s="69" t="s">
        <v>24</v>
      </c>
      <c r="C4" s="182" t="s">
        <v>25</v>
      </c>
      <c r="D4" s="183"/>
      <c r="E4" s="183"/>
      <c r="F4" s="183"/>
      <c r="G4" s="184"/>
      <c r="H4" s="69" t="s">
        <v>34</v>
      </c>
      <c r="I4" s="69" t="s">
        <v>35</v>
      </c>
      <c r="J4" s="69" t="s">
        <v>2</v>
      </c>
    </row>
    <row r="5" spans="1:10" s="56" customFormat="1" ht="19.5" customHeight="1">
      <c r="A5" s="180"/>
      <c r="B5" s="74"/>
      <c r="C5" s="69" t="s">
        <v>27</v>
      </c>
      <c r="D5" s="69" t="s">
        <v>36</v>
      </c>
      <c r="E5" s="69" t="s">
        <v>37</v>
      </c>
      <c r="F5" s="69" t="s">
        <v>38</v>
      </c>
      <c r="G5" s="69" t="s">
        <v>39</v>
      </c>
      <c r="H5" s="74" t="s">
        <v>40</v>
      </c>
      <c r="I5" s="74" t="s">
        <v>41</v>
      </c>
      <c r="J5" s="74" t="s">
        <v>15</v>
      </c>
    </row>
    <row r="6" spans="1:10" s="56" customFormat="1" ht="19.5" customHeight="1">
      <c r="A6" s="181"/>
      <c r="B6" s="77"/>
      <c r="C6" s="77" t="s">
        <v>42</v>
      </c>
      <c r="D6" s="77" t="s">
        <v>28</v>
      </c>
      <c r="E6" s="77" t="s">
        <v>43</v>
      </c>
      <c r="F6" s="77"/>
      <c r="G6" s="77" t="s">
        <v>44</v>
      </c>
      <c r="H6" s="77" t="s">
        <v>45</v>
      </c>
      <c r="I6" s="77" t="s">
        <v>17</v>
      </c>
      <c r="J6" s="77"/>
    </row>
    <row r="7" spans="1:10" ht="23.25">
      <c r="A7" s="104" t="s">
        <v>122</v>
      </c>
      <c r="B7" s="80">
        <f>SUM(B8:B23)</f>
        <v>9</v>
      </c>
      <c r="C7" s="80">
        <f aca="true" t="shared" si="0" ref="C7:J7">SUM(C8:C23)</f>
        <v>17</v>
      </c>
      <c r="D7" s="80">
        <f t="shared" si="0"/>
        <v>32</v>
      </c>
      <c r="E7" s="80">
        <f t="shared" si="0"/>
        <v>33</v>
      </c>
      <c r="F7" s="80">
        <f t="shared" si="0"/>
        <v>22</v>
      </c>
      <c r="G7" s="80">
        <f t="shared" si="0"/>
        <v>104</v>
      </c>
      <c r="H7" s="80">
        <f t="shared" si="0"/>
        <v>202</v>
      </c>
      <c r="I7" s="80">
        <f t="shared" si="0"/>
        <v>113</v>
      </c>
      <c r="J7" s="80">
        <f t="shared" si="0"/>
        <v>2</v>
      </c>
    </row>
    <row r="8" spans="1:10" ht="23.25">
      <c r="A8" s="108" t="s">
        <v>123</v>
      </c>
      <c r="B8" s="83">
        <v>0</v>
      </c>
      <c r="C8" s="83">
        <v>0</v>
      </c>
      <c r="D8" s="83">
        <v>0</v>
      </c>
      <c r="E8" s="83">
        <v>0</v>
      </c>
      <c r="F8" s="83">
        <v>0</v>
      </c>
      <c r="G8" s="83">
        <f>C8+D8+E8+F8</f>
        <v>0</v>
      </c>
      <c r="H8" s="83">
        <v>0</v>
      </c>
      <c r="I8" s="83">
        <f>B8+G8</f>
        <v>0</v>
      </c>
      <c r="J8" s="83">
        <v>0</v>
      </c>
    </row>
    <row r="9" spans="1:10" ht="23.25">
      <c r="A9" s="110" t="s">
        <v>124</v>
      </c>
      <c r="B9" s="85">
        <v>0</v>
      </c>
      <c r="C9" s="85">
        <v>0</v>
      </c>
      <c r="D9" s="85">
        <v>0</v>
      </c>
      <c r="E9" s="85">
        <v>0</v>
      </c>
      <c r="F9" s="85">
        <v>0</v>
      </c>
      <c r="G9" s="85">
        <f aca="true" t="shared" si="1" ref="G9:G23">C9+D9+E9+F9</f>
        <v>0</v>
      </c>
      <c r="H9" s="85">
        <v>0</v>
      </c>
      <c r="I9" s="85">
        <f aca="true" t="shared" si="2" ref="I9:I23">B9+G9</f>
        <v>0</v>
      </c>
      <c r="J9" s="85">
        <v>0</v>
      </c>
    </row>
    <row r="10" spans="1:10" ht="23.25">
      <c r="A10" s="110" t="s">
        <v>125</v>
      </c>
      <c r="B10" s="85">
        <v>0</v>
      </c>
      <c r="C10" s="85">
        <v>0</v>
      </c>
      <c r="D10" s="85">
        <v>0</v>
      </c>
      <c r="E10" s="85">
        <v>0</v>
      </c>
      <c r="F10" s="85">
        <v>0</v>
      </c>
      <c r="G10" s="85">
        <f t="shared" si="1"/>
        <v>0</v>
      </c>
      <c r="H10" s="85">
        <v>0</v>
      </c>
      <c r="I10" s="85">
        <f t="shared" si="2"/>
        <v>0</v>
      </c>
      <c r="J10" s="85">
        <v>0</v>
      </c>
    </row>
    <row r="11" spans="1:10" ht="23.25">
      <c r="A11" s="110" t="s">
        <v>126</v>
      </c>
      <c r="B11" s="85">
        <v>9</v>
      </c>
      <c r="C11" s="85">
        <v>17</v>
      </c>
      <c r="D11" s="85">
        <v>32</v>
      </c>
      <c r="E11" s="85">
        <v>33</v>
      </c>
      <c r="F11" s="85">
        <v>22</v>
      </c>
      <c r="G11" s="85">
        <f t="shared" si="1"/>
        <v>104</v>
      </c>
      <c r="H11" s="85">
        <v>202</v>
      </c>
      <c r="I11" s="85">
        <f t="shared" si="2"/>
        <v>113</v>
      </c>
      <c r="J11" s="85">
        <v>2</v>
      </c>
    </row>
    <row r="12" spans="1:10" ht="23.25">
      <c r="A12" s="110" t="s">
        <v>127</v>
      </c>
      <c r="B12" s="85">
        <v>0</v>
      </c>
      <c r="C12" s="85">
        <v>0</v>
      </c>
      <c r="D12" s="85">
        <v>0</v>
      </c>
      <c r="E12" s="85">
        <v>0</v>
      </c>
      <c r="F12" s="85">
        <v>0</v>
      </c>
      <c r="G12" s="85">
        <f t="shared" si="1"/>
        <v>0</v>
      </c>
      <c r="H12" s="85">
        <v>0</v>
      </c>
      <c r="I12" s="85">
        <f t="shared" si="2"/>
        <v>0</v>
      </c>
      <c r="J12" s="85">
        <v>0</v>
      </c>
    </row>
    <row r="13" spans="1:10" ht="23.25">
      <c r="A13" s="110" t="s">
        <v>128</v>
      </c>
      <c r="B13" s="85">
        <v>0</v>
      </c>
      <c r="C13" s="85">
        <v>0</v>
      </c>
      <c r="D13" s="85">
        <v>0</v>
      </c>
      <c r="E13" s="85">
        <v>0</v>
      </c>
      <c r="F13" s="85">
        <v>0</v>
      </c>
      <c r="G13" s="85">
        <f t="shared" si="1"/>
        <v>0</v>
      </c>
      <c r="H13" s="85">
        <v>0</v>
      </c>
      <c r="I13" s="85">
        <f t="shared" si="2"/>
        <v>0</v>
      </c>
      <c r="J13" s="85">
        <v>0</v>
      </c>
    </row>
    <row r="14" spans="1:10" ht="23.25">
      <c r="A14" s="110" t="s">
        <v>129</v>
      </c>
      <c r="B14" s="85">
        <v>0</v>
      </c>
      <c r="C14" s="85">
        <v>0</v>
      </c>
      <c r="D14" s="85">
        <v>0</v>
      </c>
      <c r="E14" s="85">
        <v>0</v>
      </c>
      <c r="F14" s="85">
        <v>0</v>
      </c>
      <c r="G14" s="85">
        <f t="shared" si="1"/>
        <v>0</v>
      </c>
      <c r="H14" s="85">
        <v>0</v>
      </c>
      <c r="I14" s="85">
        <f t="shared" si="2"/>
        <v>0</v>
      </c>
      <c r="J14" s="85">
        <v>0</v>
      </c>
    </row>
    <row r="15" spans="1:10" ht="23.25">
      <c r="A15" s="113" t="s">
        <v>130</v>
      </c>
      <c r="B15" s="85">
        <v>0</v>
      </c>
      <c r="C15" s="85">
        <v>0</v>
      </c>
      <c r="D15" s="85">
        <v>0</v>
      </c>
      <c r="E15" s="85">
        <v>0</v>
      </c>
      <c r="F15" s="85">
        <v>0</v>
      </c>
      <c r="G15" s="85">
        <f t="shared" si="1"/>
        <v>0</v>
      </c>
      <c r="H15" s="85">
        <v>0</v>
      </c>
      <c r="I15" s="85">
        <f t="shared" si="2"/>
        <v>0</v>
      </c>
      <c r="J15" s="85">
        <v>0</v>
      </c>
    </row>
    <row r="16" spans="1:10" ht="23.25">
      <c r="A16" s="121" t="s">
        <v>131</v>
      </c>
      <c r="B16" s="87">
        <v>0</v>
      </c>
      <c r="C16" s="85">
        <v>0</v>
      </c>
      <c r="D16" s="85">
        <v>0</v>
      </c>
      <c r="E16" s="85">
        <v>0</v>
      </c>
      <c r="F16" s="85">
        <v>0</v>
      </c>
      <c r="G16" s="85">
        <f t="shared" si="1"/>
        <v>0</v>
      </c>
      <c r="H16" s="85">
        <v>0</v>
      </c>
      <c r="I16" s="85">
        <f t="shared" si="2"/>
        <v>0</v>
      </c>
      <c r="J16" s="85">
        <v>0</v>
      </c>
    </row>
    <row r="17" spans="1:10" ht="23.25">
      <c r="A17" s="122" t="s">
        <v>132</v>
      </c>
      <c r="B17" s="87">
        <v>0</v>
      </c>
      <c r="C17" s="85">
        <v>0</v>
      </c>
      <c r="D17" s="85">
        <v>0</v>
      </c>
      <c r="E17" s="85">
        <v>0</v>
      </c>
      <c r="F17" s="85">
        <v>0</v>
      </c>
      <c r="G17" s="85">
        <f t="shared" si="1"/>
        <v>0</v>
      </c>
      <c r="H17" s="85">
        <v>0</v>
      </c>
      <c r="I17" s="85">
        <f t="shared" si="2"/>
        <v>0</v>
      </c>
      <c r="J17" s="85">
        <v>0</v>
      </c>
    </row>
    <row r="18" spans="1:10" ht="23.25">
      <c r="A18" s="123" t="s">
        <v>133</v>
      </c>
      <c r="B18" s="85">
        <v>0</v>
      </c>
      <c r="C18" s="85">
        <v>0</v>
      </c>
      <c r="D18" s="85">
        <v>0</v>
      </c>
      <c r="E18" s="85">
        <v>0</v>
      </c>
      <c r="F18" s="85">
        <v>0</v>
      </c>
      <c r="G18" s="85">
        <f t="shared" si="1"/>
        <v>0</v>
      </c>
      <c r="H18" s="85">
        <v>0</v>
      </c>
      <c r="I18" s="85">
        <f t="shared" si="2"/>
        <v>0</v>
      </c>
      <c r="J18" s="85">
        <v>0</v>
      </c>
    </row>
    <row r="19" spans="1:10" ht="23.25">
      <c r="A19" s="123" t="s">
        <v>134</v>
      </c>
      <c r="B19" s="85">
        <v>0</v>
      </c>
      <c r="C19" s="85">
        <v>0</v>
      </c>
      <c r="D19" s="85">
        <v>0</v>
      </c>
      <c r="E19" s="85">
        <v>0</v>
      </c>
      <c r="F19" s="85">
        <v>0</v>
      </c>
      <c r="G19" s="85">
        <f t="shared" si="1"/>
        <v>0</v>
      </c>
      <c r="H19" s="85">
        <v>0</v>
      </c>
      <c r="I19" s="85">
        <f t="shared" si="2"/>
        <v>0</v>
      </c>
      <c r="J19" s="85">
        <v>0</v>
      </c>
    </row>
    <row r="20" spans="1:10" ht="23.25">
      <c r="A20" s="123" t="s">
        <v>135</v>
      </c>
      <c r="B20" s="85">
        <v>0</v>
      </c>
      <c r="C20" s="85">
        <v>0</v>
      </c>
      <c r="D20" s="85">
        <v>0</v>
      </c>
      <c r="E20" s="85">
        <v>0</v>
      </c>
      <c r="F20" s="85">
        <v>0</v>
      </c>
      <c r="G20" s="85">
        <f t="shared" si="1"/>
        <v>0</v>
      </c>
      <c r="H20" s="85">
        <v>0</v>
      </c>
      <c r="I20" s="85">
        <f t="shared" si="2"/>
        <v>0</v>
      </c>
      <c r="J20" s="85">
        <v>0</v>
      </c>
    </row>
    <row r="21" spans="1:10" ht="23.25">
      <c r="A21" s="124" t="s">
        <v>136</v>
      </c>
      <c r="B21" s="85">
        <v>0</v>
      </c>
      <c r="C21" s="85">
        <v>0</v>
      </c>
      <c r="D21" s="85">
        <v>0</v>
      </c>
      <c r="E21" s="85">
        <v>0</v>
      </c>
      <c r="F21" s="85">
        <v>0</v>
      </c>
      <c r="G21" s="85">
        <f t="shared" si="1"/>
        <v>0</v>
      </c>
      <c r="H21" s="85">
        <v>0</v>
      </c>
      <c r="I21" s="85">
        <f t="shared" si="2"/>
        <v>0</v>
      </c>
      <c r="J21" s="85">
        <v>0</v>
      </c>
    </row>
    <row r="22" spans="1:10" ht="23.25">
      <c r="A22" s="124" t="s">
        <v>137</v>
      </c>
      <c r="B22" s="85">
        <v>0</v>
      </c>
      <c r="C22" s="85">
        <v>0</v>
      </c>
      <c r="D22" s="85">
        <v>0</v>
      </c>
      <c r="E22" s="85">
        <v>0</v>
      </c>
      <c r="F22" s="85">
        <v>0</v>
      </c>
      <c r="G22" s="85">
        <f t="shared" si="1"/>
        <v>0</v>
      </c>
      <c r="H22" s="85">
        <v>0</v>
      </c>
      <c r="I22" s="85">
        <f t="shared" si="2"/>
        <v>0</v>
      </c>
      <c r="J22" s="85">
        <v>0</v>
      </c>
    </row>
    <row r="23" spans="1:10" ht="23.25">
      <c r="A23" s="125" t="s">
        <v>138</v>
      </c>
      <c r="B23" s="88">
        <v>0</v>
      </c>
      <c r="C23" s="88">
        <v>0</v>
      </c>
      <c r="D23" s="88">
        <v>0</v>
      </c>
      <c r="E23" s="88">
        <v>0</v>
      </c>
      <c r="F23" s="88">
        <v>0</v>
      </c>
      <c r="G23" s="88">
        <f t="shared" si="1"/>
        <v>0</v>
      </c>
      <c r="H23" s="88">
        <v>0</v>
      </c>
      <c r="I23" s="88">
        <f t="shared" si="2"/>
        <v>0</v>
      </c>
      <c r="J23" s="88">
        <v>0</v>
      </c>
    </row>
  </sheetData>
  <sheetProtection/>
  <mergeCells count="4">
    <mergeCell ref="A1:J1"/>
    <mergeCell ref="A3:A6"/>
    <mergeCell ref="B3:J3"/>
    <mergeCell ref="C4:G4"/>
  </mergeCells>
  <printOptions/>
  <pageMargins left="0.44" right="0.24" top="0.73" bottom="0.43" header="0.5" footer="0.27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4"/>
  <sheetViews>
    <sheetView zoomScale="90" zoomScaleNormal="90" zoomScalePageLayoutView="0" workbookViewId="0" topLeftCell="A1">
      <selection activeCell="F19" sqref="F19"/>
    </sheetView>
  </sheetViews>
  <sheetFormatPr defaultColWidth="9.140625" defaultRowHeight="12.75"/>
  <cols>
    <col min="1" max="1" width="17.7109375" style="107" bestFit="1" customWidth="1"/>
    <col min="2" max="4" width="10.7109375" style="119" customWidth="1"/>
    <col min="5" max="6" width="10.7109375" style="120" customWidth="1"/>
    <col min="7" max="7" width="8.28125" style="120" customWidth="1"/>
    <col min="8" max="13" width="10.7109375" style="120" customWidth="1"/>
    <col min="14" max="20" width="9.140625" style="82" customWidth="1"/>
    <col min="21" max="16384" width="9.140625" style="107" customWidth="1"/>
  </cols>
  <sheetData>
    <row r="1" spans="1:20" s="91" customFormat="1" ht="23.25">
      <c r="A1" s="187" t="s">
        <v>18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64"/>
      <c r="O1" s="64"/>
      <c r="P1" s="64"/>
      <c r="Q1" s="64"/>
      <c r="R1" s="64"/>
      <c r="S1" s="64"/>
      <c r="T1" s="64"/>
    </row>
    <row r="2" spans="1:13" s="91" customFormat="1" ht="23.25">
      <c r="A2" s="92"/>
      <c r="B2" s="92"/>
      <c r="C2" s="92"/>
      <c r="D2" s="92"/>
      <c r="E2" s="93"/>
      <c r="F2" s="92"/>
      <c r="G2" s="93"/>
      <c r="H2" s="93"/>
      <c r="J2" s="64"/>
      <c r="L2" s="82"/>
      <c r="M2" s="94" t="s">
        <v>19</v>
      </c>
    </row>
    <row r="3" spans="1:20" s="91" customFormat="1" ht="19.5" customHeight="1">
      <c r="A3" s="95"/>
      <c r="B3" s="185" t="s">
        <v>20</v>
      </c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8"/>
      <c r="N3" s="64"/>
      <c r="O3" s="64"/>
      <c r="P3" s="64"/>
      <c r="Q3" s="64"/>
      <c r="R3" s="64"/>
      <c r="S3" s="64"/>
      <c r="T3" s="64"/>
    </row>
    <row r="4" spans="1:20" s="91" customFormat="1" ht="19.5" customHeight="1">
      <c r="A4" s="96"/>
      <c r="B4" s="186" t="s">
        <v>21</v>
      </c>
      <c r="C4" s="186"/>
      <c r="D4" s="186"/>
      <c r="E4" s="186"/>
      <c r="F4" s="188"/>
      <c r="G4" s="175" t="s">
        <v>22</v>
      </c>
      <c r="H4" s="183"/>
      <c r="I4" s="183"/>
      <c r="J4" s="189"/>
      <c r="K4" s="176"/>
      <c r="L4" s="175" t="s">
        <v>23</v>
      </c>
      <c r="M4" s="176"/>
      <c r="N4" s="64"/>
      <c r="O4" s="64"/>
      <c r="P4" s="64"/>
      <c r="Q4" s="64"/>
      <c r="R4" s="64"/>
      <c r="S4" s="64"/>
      <c r="T4" s="64"/>
    </row>
    <row r="5" spans="1:20" s="91" customFormat="1" ht="19.5" customHeight="1">
      <c r="A5" s="96" t="s">
        <v>1</v>
      </c>
      <c r="B5" s="97" t="s">
        <v>24</v>
      </c>
      <c r="C5" s="185" t="s">
        <v>25</v>
      </c>
      <c r="D5" s="186"/>
      <c r="E5" s="69" t="s">
        <v>26</v>
      </c>
      <c r="F5" s="71" t="s">
        <v>2</v>
      </c>
      <c r="G5" s="69" t="s">
        <v>24</v>
      </c>
      <c r="H5" s="183" t="s">
        <v>25</v>
      </c>
      <c r="I5" s="183"/>
      <c r="J5" s="71" t="s">
        <v>26</v>
      </c>
      <c r="K5" s="71" t="s">
        <v>2</v>
      </c>
      <c r="L5" s="71" t="s">
        <v>26</v>
      </c>
      <c r="M5" s="69" t="s">
        <v>2</v>
      </c>
      <c r="N5" s="64"/>
      <c r="O5" s="64"/>
      <c r="P5" s="64"/>
      <c r="Q5" s="64"/>
      <c r="R5" s="64"/>
      <c r="S5" s="64"/>
      <c r="T5" s="64"/>
    </row>
    <row r="6" spans="1:20" s="91" customFormat="1" ht="19.5" customHeight="1">
      <c r="A6" s="96"/>
      <c r="B6" s="96" t="s">
        <v>17</v>
      </c>
      <c r="C6" s="97" t="s">
        <v>27</v>
      </c>
      <c r="D6" s="97" t="s">
        <v>28</v>
      </c>
      <c r="E6" s="74" t="s">
        <v>29</v>
      </c>
      <c r="F6" s="98" t="s">
        <v>15</v>
      </c>
      <c r="G6" s="96" t="s">
        <v>17</v>
      </c>
      <c r="H6" s="72" t="s">
        <v>27</v>
      </c>
      <c r="I6" s="71" t="s">
        <v>28</v>
      </c>
      <c r="J6" s="98" t="s">
        <v>29</v>
      </c>
      <c r="K6" s="74" t="s">
        <v>15</v>
      </c>
      <c r="L6" s="98" t="s">
        <v>17</v>
      </c>
      <c r="M6" s="74" t="s">
        <v>15</v>
      </c>
      <c r="N6" s="64"/>
      <c r="O6" s="64"/>
      <c r="P6" s="64"/>
      <c r="Q6" s="64"/>
      <c r="R6" s="64"/>
      <c r="S6" s="64"/>
      <c r="T6" s="64"/>
    </row>
    <row r="7" spans="1:20" s="91" customFormat="1" ht="19.5" customHeight="1">
      <c r="A7" s="99"/>
      <c r="B7" s="100"/>
      <c r="C7" s="100" t="s">
        <v>30</v>
      </c>
      <c r="D7" s="100" t="s">
        <v>31</v>
      </c>
      <c r="E7" s="77" t="s">
        <v>17</v>
      </c>
      <c r="F7" s="101"/>
      <c r="G7" s="77"/>
      <c r="H7" s="102" t="s">
        <v>30</v>
      </c>
      <c r="I7" s="101" t="s">
        <v>31</v>
      </c>
      <c r="J7" s="101" t="s">
        <v>17</v>
      </c>
      <c r="K7" s="101"/>
      <c r="L7" s="103"/>
      <c r="M7" s="77"/>
      <c r="N7" s="64"/>
      <c r="O7" s="64"/>
      <c r="P7" s="64"/>
      <c r="Q7" s="64"/>
      <c r="R7" s="64"/>
      <c r="S7" s="64"/>
      <c r="T7" s="64"/>
    </row>
    <row r="8" spans="1:14" ht="21" customHeight="1">
      <c r="A8" s="104" t="s">
        <v>122</v>
      </c>
      <c r="B8" s="105">
        <f>SUM(B9:B24)</f>
        <v>41334</v>
      </c>
      <c r="C8" s="105">
        <f aca="true" t="shared" si="0" ref="C8:M8">SUM(C9:C24)</f>
        <v>39652</v>
      </c>
      <c r="D8" s="105">
        <f t="shared" si="0"/>
        <v>29013</v>
      </c>
      <c r="E8" s="105">
        <f t="shared" si="0"/>
        <v>109999</v>
      </c>
      <c r="F8" s="105">
        <f t="shared" si="0"/>
        <v>22708</v>
      </c>
      <c r="G8" s="105">
        <f t="shared" si="0"/>
        <v>3731</v>
      </c>
      <c r="H8" s="105">
        <f t="shared" si="0"/>
        <v>3588</v>
      </c>
      <c r="I8" s="105">
        <f t="shared" si="0"/>
        <v>2438</v>
      </c>
      <c r="J8" s="105">
        <f t="shared" si="0"/>
        <v>9757</v>
      </c>
      <c r="K8" s="105">
        <f t="shared" si="0"/>
        <v>2759</v>
      </c>
      <c r="L8" s="105">
        <f t="shared" si="0"/>
        <v>119756</v>
      </c>
      <c r="M8" s="105">
        <f t="shared" si="0"/>
        <v>23837</v>
      </c>
      <c r="N8" s="106"/>
    </row>
    <row r="9" spans="1:13" ht="21" customHeight="1">
      <c r="A9" s="108" t="s">
        <v>123</v>
      </c>
      <c r="B9" s="109">
        <v>2118</v>
      </c>
      <c r="C9" s="109">
        <v>1239</v>
      </c>
      <c r="D9" s="109">
        <v>814</v>
      </c>
      <c r="E9" s="83">
        <f>B9+C9+D9</f>
        <v>4171</v>
      </c>
      <c r="F9" s="83">
        <v>749</v>
      </c>
      <c r="G9" s="83">
        <v>276</v>
      </c>
      <c r="H9" s="83">
        <v>538</v>
      </c>
      <c r="I9" s="83">
        <v>507</v>
      </c>
      <c r="J9" s="83">
        <f>G9+H9+I9</f>
        <v>1321</v>
      </c>
      <c r="K9" s="83">
        <v>215</v>
      </c>
      <c r="L9" s="83">
        <f>E9+J9</f>
        <v>5492</v>
      </c>
      <c r="M9" s="83">
        <v>928</v>
      </c>
    </row>
    <row r="10" spans="1:13" ht="21" customHeight="1">
      <c r="A10" s="110" t="s">
        <v>124</v>
      </c>
      <c r="B10" s="111">
        <v>3173</v>
      </c>
      <c r="C10" s="111">
        <v>3533</v>
      </c>
      <c r="D10" s="111">
        <v>2420</v>
      </c>
      <c r="E10" s="85">
        <f aca="true" t="shared" si="1" ref="E10:E24">B10+C10+D10</f>
        <v>9126</v>
      </c>
      <c r="F10" s="85">
        <v>1906</v>
      </c>
      <c r="G10" s="85">
        <v>496</v>
      </c>
      <c r="H10" s="85">
        <v>329</v>
      </c>
      <c r="I10" s="85">
        <v>199</v>
      </c>
      <c r="J10" s="85">
        <f aca="true" t="shared" si="2" ref="J10:J24">G10+H10+I10</f>
        <v>1024</v>
      </c>
      <c r="K10" s="85">
        <v>278</v>
      </c>
      <c r="L10" s="85">
        <f aca="true" t="shared" si="3" ref="L10:L24">E10+J10</f>
        <v>10150</v>
      </c>
      <c r="M10" s="85">
        <v>2037</v>
      </c>
    </row>
    <row r="11" spans="1:13" ht="21" customHeight="1">
      <c r="A11" s="110" t="s">
        <v>125</v>
      </c>
      <c r="B11" s="111">
        <v>5215</v>
      </c>
      <c r="C11" s="111">
        <v>3636</v>
      </c>
      <c r="D11" s="111">
        <v>2933</v>
      </c>
      <c r="E11" s="85">
        <f t="shared" si="1"/>
        <v>11784</v>
      </c>
      <c r="F11" s="85">
        <v>2644</v>
      </c>
      <c r="G11" s="85">
        <v>378</v>
      </c>
      <c r="H11" s="85">
        <v>500</v>
      </c>
      <c r="I11" s="85">
        <v>506</v>
      </c>
      <c r="J11" s="85">
        <f t="shared" si="2"/>
        <v>1384</v>
      </c>
      <c r="K11" s="85">
        <v>403</v>
      </c>
      <c r="L11" s="85">
        <f t="shared" si="3"/>
        <v>13168</v>
      </c>
      <c r="M11" s="85">
        <v>2883</v>
      </c>
    </row>
    <row r="12" spans="1:13" s="82" customFormat="1" ht="21" customHeight="1">
      <c r="A12" s="112" t="s">
        <v>126</v>
      </c>
      <c r="B12" s="85">
        <v>1994</v>
      </c>
      <c r="C12" s="85">
        <v>1894</v>
      </c>
      <c r="D12" s="85">
        <v>1930</v>
      </c>
      <c r="E12" s="85">
        <f t="shared" si="1"/>
        <v>5818</v>
      </c>
      <c r="F12" s="85">
        <v>1645</v>
      </c>
      <c r="G12" s="85">
        <v>166</v>
      </c>
      <c r="H12" s="85">
        <v>123</v>
      </c>
      <c r="I12" s="85">
        <v>114</v>
      </c>
      <c r="J12" s="85">
        <f t="shared" si="2"/>
        <v>403</v>
      </c>
      <c r="K12" s="85">
        <v>156</v>
      </c>
      <c r="L12" s="85">
        <f t="shared" si="3"/>
        <v>6221</v>
      </c>
      <c r="M12" s="85">
        <v>1712</v>
      </c>
    </row>
    <row r="13" spans="1:13" ht="21" customHeight="1">
      <c r="A13" s="110" t="s">
        <v>127</v>
      </c>
      <c r="B13" s="111">
        <v>2570</v>
      </c>
      <c r="C13" s="111">
        <v>2717</v>
      </c>
      <c r="D13" s="111">
        <v>1695</v>
      </c>
      <c r="E13" s="85">
        <f t="shared" si="1"/>
        <v>6982</v>
      </c>
      <c r="F13" s="111">
        <v>1453</v>
      </c>
      <c r="G13" s="111">
        <v>436</v>
      </c>
      <c r="H13" s="111">
        <v>340</v>
      </c>
      <c r="I13" s="111">
        <v>137</v>
      </c>
      <c r="J13" s="85">
        <f t="shared" si="2"/>
        <v>913</v>
      </c>
      <c r="K13" s="111">
        <v>306</v>
      </c>
      <c r="L13" s="85">
        <f t="shared" si="3"/>
        <v>7895</v>
      </c>
      <c r="M13" s="111">
        <v>1627</v>
      </c>
    </row>
    <row r="14" spans="1:13" s="82" customFormat="1" ht="21" customHeight="1">
      <c r="A14" s="112" t="s">
        <v>128</v>
      </c>
      <c r="B14" s="85">
        <v>1623</v>
      </c>
      <c r="C14" s="85">
        <v>1272</v>
      </c>
      <c r="D14" s="85">
        <v>1591</v>
      </c>
      <c r="E14" s="85">
        <f t="shared" si="1"/>
        <v>4486</v>
      </c>
      <c r="F14" s="85">
        <v>1219</v>
      </c>
      <c r="G14" s="85">
        <v>281</v>
      </c>
      <c r="H14" s="85">
        <v>258</v>
      </c>
      <c r="I14" s="85">
        <v>198</v>
      </c>
      <c r="J14" s="85">
        <f t="shared" si="2"/>
        <v>737</v>
      </c>
      <c r="K14" s="85">
        <v>408</v>
      </c>
      <c r="L14" s="85">
        <f t="shared" si="3"/>
        <v>5223</v>
      </c>
      <c r="M14" s="85">
        <v>1242</v>
      </c>
    </row>
    <row r="15" spans="1:13" ht="21" customHeight="1">
      <c r="A15" s="110" t="s">
        <v>129</v>
      </c>
      <c r="B15" s="111">
        <v>5227</v>
      </c>
      <c r="C15" s="111">
        <v>5708</v>
      </c>
      <c r="D15" s="111">
        <v>3572</v>
      </c>
      <c r="E15" s="85">
        <f t="shared" si="1"/>
        <v>14507</v>
      </c>
      <c r="F15" s="85">
        <v>2453</v>
      </c>
      <c r="G15" s="85">
        <v>376</v>
      </c>
      <c r="H15" s="85">
        <v>475</v>
      </c>
      <c r="I15" s="85">
        <v>236</v>
      </c>
      <c r="J15" s="85">
        <f t="shared" si="2"/>
        <v>1087</v>
      </c>
      <c r="K15" s="85">
        <v>225</v>
      </c>
      <c r="L15" s="85">
        <f t="shared" si="3"/>
        <v>15594</v>
      </c>
      <c r="M15" s="85">
        <v>2547</v>
      </c>
    </row>
    <row r="16" spans="1:13" ht="23.25">
      <c r="A16" s="113" t="s">
        <v>130</v>
      </c>
      <c r="B16" s="111">
        <v>2147</v>
      </c>
      <c r="C16" s="111">
        <v>2543</v>
      </c>
      <c r="D16" s="111">
        <v>1884</v>
      </c>
      <c r="E16" s="85">
        <f t="shared" si="1"/>
        <v>6574</v>
      </c>
      <c r="F16" s="85">
        <v>1180</v>
      </c>
      <c r="G16" s="85">
        <v>132</v>
      </c>
      <c r="H16" s="85">
        <v>181</v>
      </c>
      <c r="I16" s="85">
        <v>120</v>
      </c>
      <c r="J16" s="85">
        <f t="shared" si="2"/>
        <v>433</v>
      </c>
      <c r="K16" s="85">
        <v>108</v>
      </c>
      <c r="L16" s="85">
        <f t="shared" si="3"/>
        <v>7007</v>
      </c>
      <c r="M16" s="85">
        <v>1208</v>
      </c>
    </row>
    <row r="17" spans="1:13" ht="23.25">
      <c r="A17" s="113" t="s">
        <v>131</v>
      </c>
      <c r="B17" s="111">
        <v>2465</v>
      </c>
      <c r="C17" s="111">
        <v>2498</v>
      </c>
      <c r="D17" s="111">
        <v>2172</v>
      </c>
      <c r="E17" s="85">
        <f t="shared" si="1"/>
        <v>7135</v>
      </c>
      <c r="F17" s="85">
        <v>1691</v>
      </c>
      <c r="G17" s="85">
        <v>134</v>
      </c>
      <c r="H17" s="85">
        <v>103</v>
      </c>
      <c r="I17" s="85">
        <v>86</v>
      </c>
      <c r="J17" s="85">
        <f t="shared" si="2"/>
        <v>323</v>
      </c>
      <c r="K17" s="85">
        <v>110</v>
      </c>
      <c r="L17" s="85">
        <f t="shared" si="3"/>
        <v>7458</v>
      </c>
      <c r="M17" s="85">
        <v>1730</v>
      </c>
    </row>
    <row r="18" spans="1:13" ht="23.25">
      <c r="A18" s="114" t="s">
        <v>132</v>
      </c>
      <c r="B18" s="87">
        <v>1246</v>
      </c>
      <c r="C18" s="85">
        <v>1678</v>
      </c>
      <c r="D18" s="85">
        <v>322</v>
      </c>
      <c r="E18" s="85">
        <f t="shared" si="1"/>
        <v>3246</v>
      </c>
      <c r="F18" s="85">
        <v>565</v>
      </c>
      <c r="G18" s="85">
        <v>28</v>
      </c>
      <c r="H18" s="85">
        <v>24</v>
      </c>
      <c r="I18" s="85">
        <v>37</v>
      </c>
      <c r="J18" s="85">
        <f t="shared" si="2"/>
        <v>89</v>
      </c>
      <c r="K18" s="85">
        <v>21</v>
      </c>
      <c r="L18" s="85">
        <f t="shared" si="3"/>
        <v>3335</v>
      </c>
      <c r="M18" s="85">
        <v>571</v>
      </c>
    </row>
    <row r="19" spans="1:13" ht="23.25">
      <c r="A19" s="115" t="s">
        <v>133</v>
      </c>
      <c r="B19" s="116">
        <v>3686</v>
      </c>
      <c r="C19" s="111">
        <v>2795</v>
      </c>
      <c r="D19" s="111">
        <v>2225</v>
      </c>
      <c r="E19" s="85">
        <f t="shared" si="1"/>
        <v>8706</v>
      </c>
      <c r="F19" s="85">
        <v>1622</v>
      </c>
      <c r="G19" s="85">
        <v>656</v>
      </c>
      <c r="H19" s="85">
        <v>284</v>
      </c>
      <c r="I19" s="85">
        <v>95</v>
      </c>
      <c r="J19" s="85">
        <f t="shared" si="2"/>
        <v>1035</v>
      </c>
      <c r="K19" s="85">
        <v>231</v>
      </c>
      <c r="L19" s="85">
        <f t="shared" si="3"/>
        <v>9741</v>
      </c>
      <c r="M19" s="85">
        <v>1678</v>
      </c>
    </row>
    <row r="20" spans="1:13" ht="23.25">
      <c r="A20" s="113" t="s">
        <v>134</v>
      </c>
      <c r="B20" s="111">
        <v>534</v>
      </c>
      <c r="C20" s="111">
        <v>610</v>
      </c>
      <c r="D20" s="111">
        <v>792</v>
      </c>
      <c r="E20" s="85">
        <f t="shared" si="1"/>
        <v>1936</v>
      </c>
      <c r="F20" s="85">
        <v>477</v>
      </c>
      <c r="G20" s="85">
        <v>36</v>
      </c>
      <c r="H20" s="85">
        <v>20</v>
      </c>
      <c r="I20" s="85">
        <v>25</v>
      </c>
      <c r="J20" s="85">
        <f t="shared" si="2"/>
        <v>81</v>
      </c>
      <c r="K20" s="85">
        <v>26</v>
      </c>
      <c r="L20" s="85">
        <f t="shared" si="3"/>
        <v>2017</v>
      </c>
      <c r="M20" s="85">
        <v>490</v>
      </c>
    </row>
    <row r="21" spans="1:13" ht="23.25">
      <c r="A21" s="113" t="s">
        <v>135</v>
      </c>
      <c r="B21" s="111">
        <v>2376</v>
      </c>
      <c r="C21" s="111">
        <v>2804</v>
      </c>
      <c r="D21" s="111">
        <v>2030</v>
      </c>
      <c r="E21" s="85">
        <f t="shared" si="1"/>
        <v>7210</v>
      </c>
      <c r="F21" s="85">
        <v>1682</v>
      </c>
      <c r="G21" s="85">
        <v>42</v>
      </c>
      <c r="H21" s="85">
        <v>60</v>
      </c>
      <c r="I21" s="85">
        <v>22</v>
      </c>
      <c r="J21" s="85">
        <f t="shared" si="2"/>
        <v>124</v>
      </c>
      <c r="K21" s="85">
        <v>48</v>
      </c>
      <c r="L21" s="85">
        <f t="shared" si="3"/>
        <v>7334</v>
      </c>
      <c r="M21" s="85">
        <v>1686</v>
      </c>
    </row>
    <row r="22" spans="1:13" ht="23.25">
      <c r="A22" s="113" t="s">
        <v>136</v>
      </c>
      <c r="B22" s="111">
        <v>1557</v>
      </c>
      <c r="C22" s="111">
        <v>1837</v>
      </c>
      <c r="D22" s="111">
        <v>1410</v>
      </c>
      <c r="E22" s="85">
        <f t="shared" si="1"/>
        <v>4804</v>
      </c>
      <c r="F22" s="85">
        <v>778</v>
      </c>
      <c r="G22" s="85">
        <v>117</v>
      </c>
      <c r="H22" s="85">
        <v>140</v>
      </c>
      <c r="I22" s="85">
        <v>89</v>
      </c>
      <c r="J22" s="85">
        <f t="shared" si="2"/>
        <v>346</v>
      </c>
      <c r="K22" s="85">
        <v>76</v>
      </c>
      <c r="L22" s="85">
        <f t="shared" si="3"/>
        <v>5150</v>
      </c>
      <c r="M22" s="85">
        <v>824</v>
      </c>
    </row>
    <row r="23" spans="1:13" ht="23.25">
      <c r="A23" s="113" t="s">
        <v>137</v>
      </c>
      <c r="B23" s="167">
        <v>3512</v>
      </c>
      <c r="C23" s="111">
        <v>3124</v>
      </c>
      <c r="D23" s="167">
        <v>1768</v>
      </c>
      <c r="E23" s="165">
        <f t="shared" si="1"/>
        <v>8404</v>
      </c>
      <c r="F23" s="165">
        <v>1726</v>
      </c>
      <c r="G23" s="85">
        <v>56</v>
      </c>
      <c r="H23" s="85">
        <v>91</v>
      </c>
      <c r="I23" s="85">
        <v>32</v>
      </c>
      <c r="J23" s="85">
        <f t="shared" si="2"/>
        <v>179</v>
      </c>
      <c r="K23" s="85">
        <v>58</v>
      </c>
      <c r="L23" s="85">
        <f t="shared" si="3"/>
        <v>8583</v>
      </c>
      <c r="M23" s="165">
        <v>1747</v>
      </c>
    </row>
    <row r="24" spans="1:13" ht="23.25">
      <c r="A24" s="117" t="s">
        <v>138</v>
      </c>
      <c r="B24" s="118">
        <v>1891</v>
      </c>
      <c r="C24" s="118">
        <v>1764</v>
      </c>
      <c r="D24" s="118">
        <v>1455</v>
      </c>
      <c r="E24" s="88">
        <f t="shared" si="1"/>
        <v>5110</v>
      </c>
      <c r="F24" s="88">
        <v>918</v>
      </c>
      <c r="G24" s="88">
        <v>121</v>
      </c>
      <c r="H24" s="88">
        <v>122</v>
      </c>
      <c r="I24" s="88">
        <v>35</v>
      </c>
      <c r="J24" s="88">
        <f t="shared" si="2"/>
        <v>278</v>
      </c>
      <c r="K24" s="88">
        <v>90</v>
      </c>
      <c r="L24" s="88">
        <f t="shared" si="3"/>
        <v>5388</v>
      </c>
      <c r="M24" s="88">
        <v>927</v>
      </c>
    </row>
  </sheetData>
  <sheetProtection/>
  <mergeCells count="7">
    <mergeCell ref="C5:D5"/>
    <mergeCell ref="H5:I5"/>
    <mergeCell ref="A1:M1"/>
    <mergeCell ref="B3:M3"/>
    <mergeCell ref="B4:F4"/>
    <mergeCell ref="G4:K4"/>
    <mergeCell ref="L4:M4"/>
  </mergeCells>
  <printOptions/>
  <pageMargins left="0.25" right="0.25" top="0.5" bottom="0.35" header="0.41" footer="0.2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49"/>
  <sheetViews>
    <sheetView zoomScale="120" zoomScaleNormal="120" zoomScalePageLayoutView="0" workbookViewId="0" topLeftCell="A1">
      <pane xSplit="1" ySplit="7" topLeftCell="T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Y21" sqref="Y21"/>
    </sheetView>
  </sheetViews>
  <sheetFormatPr defaultColWidth="9.140625" defaultRowHeight="12.75"/>
  <cols>
    <col min="1" max="1" width="14.00390625" style="10" customWidth="1"/>
    <col min="2" max="16" width="8.57421875" style="9" customWidth="1"/>
    <col min="17" max="17" width="14.00390625" style="10" customWidth="1"/>
    <col min="18" max="25" width="9.7109375" style="9" customWidth="1"/>
    <col min="26" max="29" width="9.7109375" style="10" customWidth="1"/>
    <col min="30" max="16384" width="9.140625" style="10" customWidth="1"/>
  </cols>
  <sheetData>
    <row r="1" spans="1:29" s="7" customFormat="1" ht="24" customHeight="1">
      <c r="A1" s="190" t="s">
        <v>46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 t="s">
        <v>46</v>
      </c>
      <c r="R1" s="190"/>
      <c r="S1" s="190"/>
      <c r="T1" s="190"/>
      <c r="U1" s="190"/>
      <c r="V1" s="190"/>
      <c r="W1" s="190"/>
      <c r="X1" s="190"/>
      <c r="Y1" s="190"/>
      <c r="Z1" s="190"/>
      <c r="AA1" s="190"/>
      <c r="AB1" s="190"/>
      <c r="AC1" s="190"/>
    </row>
    <row r="2" spans="2:25" s="7" customFormat="1" ht="17.25" customHeight="1"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R2" s="8"/>
      <c r="S2" s="8"/>
      <c r="T2" s="8"/>
      <c r="U2" s="8"/>
      <c r="V2" s="8"/>
      <c r="W2" s="8"/>
      <c r="X2" s="8"/>
      <c r="Y2" s="9" t="s">
        <v>19</v>
      </c>
    </row>
    <row r="3" spans="1:29" s="51" customFormat="1" ht="16.5" customHeight="1">
      <c r="A3" s="191" t="s">
        <v>1</v>
      </c>
      <c r="B3" s="194" t="s">
        <v>47</v>
      </c>
      <c r="C3" s="195"/>
      <c r="D3" s="195"/>
      <c r="E3" s="195"/>
      <c r="F3" s="196"/>
      <c r="G3" s="197" t="s">
        <v>48</v>
      </c>
      <c r="H3" s="195"/>
      <c r="I3" s="195"/>
      <c r="J3" s="195"/>
      <c r="K3" s="195"/>
      <c r="L3" s="195"/>
      <c r="M3" s="195"/>
      <c r="N3" s="195"/>
      <c r="O3" s="195"/>
      <c r="P3" s="198"/>
      <c r="Q3" s="191" t="s">
        <v>1</v>
      </c>
      <c r="R3" s="197" t="s">
        <v>49</v>
      </c>
      <c r="S3" s="195"/>
      <c r="T3" s="195"/>
      <c r="U3" s="195"/>
      <c r="V3" s="195"/>
      <c r="W3" s="195"/>
      <c r="X3" s="195"/>
      <c r="Y3" s="198"/>
      <c r="Z3" s="197" t="s">
        <v>50</v>
      </c>
      <c r="AA3" s="195"/>
      <c r="AB3" s="195"/>
      <c r="AC3" s="198"/>
    </row>
    <row r="4" spans="1:29" s="51" customFormat="1" ht="16.5" customHeight="1">
      <c r="A4" s="192"/>
      <c r="B4" s="58" t="s">
        <v>24</v>
      </c>
      <c r="C4" s="195" t="s">
        <v>25</v>
      </c>
      <c r="D4" s="198"/>
      <c r="E4" s="194" t="s">
        <v>26</v>
      </c>
      <c r="F4" s="196"/>
      <c r="G4" s="195" t="s">
        <v>51</v>
      </c>
      <c r="H4" s="198"/>
      <c r="I4" s="197" t="s">
        <v>52</v>
      </c>
      <c r="J4" s="195"/>
      <c r="K4" s="195"/>
      <c r="L4" s="198"/>
      <c r="M4" s="197" t="s">
        <v>53</v>
      </c>
      <c r="N4" s="198"/>
      <c r="O4" s="197" t="s">
        <v>26</v>
      </c>
      <c r="P4" s="198"/>
      <c r="Q4" s="192"/>
      <c r="R4" s="199" t="s">
        <v>54</v>
      </c>
      <c r="S4" s="199"/>
      <c r="T4" s="199"/>
      <c r="U4" s="199" t="s">
        <v>55</v>
      </c>
      <c r="V4" s="199"/>
      <c r="W4" s="199"/>
      <c r="X4" s="194" t="s">
        <v>26</v>
      </c>
      <c r="Y4" s="196"/>
      <c r="Z4" s="58" t="s">
        <v>24</v>
      </c>
      <c r="AA4" s="58" t="s">
        <v>25</v>
      </c>
      <c r="AB4" s="199" t="s">
        <v>26</v>
      </c>
      <c r="AC4" s="199"/>
    </row>
    <row r="5" spans="1:29" s="51" customFormat="1" ht="16.5" customHeight="1">
      <c r="A5" s="192"/>
      <c r="B5" s="59"/>
      <c r="C5" s="57" t="s">
        <v>27</v>
      </c>
      <c r="D5" s="58" t="s">
        <v>28</v>
      </c>
      <c r="E5" s="58" t="s">
        <v>56</v>
      </c>
      <c r="F5" s="58" t="s">
        <v>2</v>
      </c>
      <c r="G5" s="57" t="s">
        <v>56</v>
      </c>
      <c r="H5" s="58" t="s">
        <v>2</v>
      </c>
      <c r="I5" s="58" t="s">
        <v>57</v>
      </c>
      <c r="J5" s="58" t="s">
        <v>58</v>
      </c>
      <c r="K5" s="58" t="s">
        <v>59</v>
      </c>
      <c r="L5" s="58" t="s">
        <v>2</v>
      </c>
      <c r="M5" s="58" t="s">
        <v>56</v>
      </c>
      <c r="N5" s="58" t="s">
        <v>2</v>
      </c>
      <c r="O5" s="14" t="s">
        <v>56</v>
      </c>
      <c r="P5" s="58" t="s">
        <v>2</v>
      </c>
      <c r="Q5" s="192"/>
      <c r="R5" s="14" t="s">
        <v>24</v>
      </c>
      <c r="S5" s="14" t="s">
        <v>25</v>
      </c>
      <c r="T5" s="58" t="s">
        <v>2</v>
      </c>
      <c r="U5" s="14" t="s">
        <v>24</v>
      </c>
      <c r="V5" s="14" t="s">
        <v>25</v>
      </c>
      <c r="W5" s="58" t="s">
        <v>2</v>
      </c>
      <c r="X5" s="58" t="s">
        <v>56</v>
      </c>
      <c r="Y5" s="58" t="s">
        <v>2</v>
      </c>
      <c r="Z5" s="14" t="s">
        <v>17</v>
      </c>
      <c r="AA5" s="14" t="s">
        <v>17</v>
      </c>
      <c r="AB5" s="60" t="s">
        <v>56</v>
      </c>
      <c r="AC5" s="58" t="s">
        <v>2</v>
      </c>
    </row>
    <row r="6" spans="1:29" s="51" customFormat="1" ht="16.5" customHeight="1">
      <c r="A6" s="193"/>
      <c r="B6" s="15"/>
      <c r="C6" s="53" t="s">
        <v>60</v>
      </c>
      <c r="D6" s="15" t="s">
        <v>31</v>
      </c>
      <c r="E6" s="15" t="s">
        <v>17</v>
      </c>
      <c r="F6" s="15" t="s">
        <v>15</v>
      </c>
      <c r="G6" s="53" t="s">
        <v>17</v>
      </c>
      <c r="H6" s="15" t="s">
        <v>15</v>
      </c>
      <c r="I6" s="15" t="s">
        <v>17</v>
      </c>
      <c r="J6" s="15" t="s">
        <v>17</v>
      </c>
      <c r="K6" s="15" t="s">
        <v>17</v>
      </c>
      <c r="L6" s="15" t="s">
        <v>15</v>
      </c>
      <c r="M6" s="15" t="s">
        <v>17</v>
      </c>
      <c r="N6" s="15" t="s">
        <v>15</v>
      </c>
      <c r="O6" s="15" t="s">
        <v>17</v>
      </c>
      <c r="P6" s="15" t="s">
        <v>15</v>
      </c>
      <c r="Q6" s="193"/>
      <c r="R6" s="15" t="s">
        <v>17</v>
      </c>
      <c r="S6" s="15" t="s">
        <v>17</v>
      </c>
      <c r="T6" s="15" t="s">
        <v>15</v>
      </c>
      <c r="U6" s="15" t="s">
        <v>17</v>
      </c>
      <c r="V6" s="15" t="s">
        <v>17</v>
      </c>
      <c r="W6" s="15" t="s">
        <v>15</v>
      </c>
      <c r="X6" s="15" t="s">
        <v>17</v>
      </c>
      <c r="Y6" s="15" t="s">
        <v>15</v>
      </c>
      <c r="Z6" s="61"/>
      <c r="AA6" s="61"/>
      <c r="AB6" s="15" t="s">
        <v>17</v>
      </c>
      <c r="AC6" s="15" t="s">
        <v>15</v>
      </c>
    </row>
    <row r="7" spans="1:29" s="129" customFormat="1" ht="18" customHeight="1">
      <c r="A7" s="126" t="s">
        <v>122</v>
      </c>
      <c r="B7" s="127">
        <f>SUM(B8:B23)</f>
        <v>1501</v>
      </c>
      <c r="C7" s="127">
        <f aca="true" t="shared" si="0" ref="C7:AC7">SUM(C8:C23)</f>
        <v>1747</v>
      </c>
      <c r="D7" s="127">
        <f t="shared" si="0"/>
        <v>1722</v>
      </c>
      <c r="E7" s="127">
        <f t="shared" si="0"/>
        <v>4970</v>
      </c>
      <c r="F7" s="127">
        <f t="shared" si="0"/>
        <v>471</v>
      </c>
      <c r="G7" s="127">
        <f t="shared" si="0"/>
        <v>4646</v>
      </c>
      <c r="H7" s="127">
        <f t="shared" si="0"/>
        <v>450</v>
      </c>
      <c r="I7" s="127">
        <f t="shared" si="0"/>
        <v>2420</v>
      </c>
      <c r="J7" s="127">
        <f t="shared" si="0"/>
        <v>10921</v>
      </c>
      <c r="K7" s="127">
        <f t="shared" si="0"/>
        <v>19866</v>
      </c>
      <c r="L7" s="127">
        <f t="shared" si="0"/>
        <v>1705</v>
      </c>
      <c r="M7" s="127">
        <f t="shared" si="0"/>
        <v>41420</v>
      </c>
      <c r="N7" s="127">
        <f t="shared" si="0"/>
        <v>814</v>
      </c>
      <c r="O7" s="128">
        <f>SUM(O8:O23)</f>
        <v>79273</v>
      </c>
      <c r="P7" s="127">
        <f t="shared" si="0"/>
        <v>2384</v>
      </c>
      <c r="Q7" s="126" t="s">
        <v>122</v>
      </c>
      <c r="R7" s="127">
        <f t="shared" si="0"/>
        <v>7894</v>
      </c>
      <c r="S7" s="127">
        <f t="shared" si="0"/>
        <v>8588</v>
      </c>
      <c r="T7" s="127">
        <f t="shared" si="0"/>
        <v>2322</v>
      </c>
      <c r="U7" s="127">
        <f t="shared" si="0"/>
        <v>138</v>
      </c>
      <c r="V7" s="127">
        <f t="shared" si="0"/>
        <v>204</v>
      </c>
      <c r="W7" s="127">
        <f t="shared" si="0"/>
        <v>54</v>
      </c>
      <c r="X7" s="127">
        <f>SUM(X8:X23)</f>
        <v>16824</v>
      </c>
      <c r="Y7" s="127">
        <f t="shared" si="0"/>
        <v>2358</v>
      </c>
      <c r="Z7" s="127">
        <f t="shared" si="0"/>
        <v>405</v>
      </c>
      <c r="AA7" s="127">
        <f t="shared" si="0"/>
        <v>698</v>
      </c>
      <c r="AB7" s="127">
        <f t="shared" si="0"/>
        <v>1103</v>
      </c>
      <c r="AC7" s="127">
        <f t="shared" si="0"/>
        <v>235</v>
      </c>
    </row>
    <row r="8" spans="1:29" s="129" customFormat="1" ht="18" customHeight="1">
      <c r="A8" s="130" t="s">
        <v>123</v>
      </c>
      <c r="B8" s="131">
        <v>5</v>
      </c>
      <c r="C8" s="131">
        <v>7</v>
      </c>
      <c r="D8" s="131">
        <v>6</v>
      </c>
      <c r="E8" s="131">
        <f>B8+C8+D8</f>
        <v>18</v>
      </c>
      <c r="F8" s="131">
        <v>5</v>
      </c>
      <c r="G8" s="131">
        <v>312</v>
      </c>
      <c r="H8" s="131">
        <v>13</v>
      </c>
      <c r="I8" s="131">
        <v>79</v>
      </c>
      <c r="J8" s="131">
        <v>25</v>
      </c>
      <c r="K8" s="131">
        <v>46</v>
      </c>
      <c r="L8" s="131">
        <v>9</v>
      </c>
      <c r="M8" s="131">
        <v>391</v>
      </c>
      <c r="N8" s="131">
        <v>12</v>
      </c>
      <c r="O8" s="131">
        <f>G8+I8+J8+K8+M8</f>
        <v>853</v>
      </c>
      <c r="P8" s="131">
        <v>30</v>
      </c>
      <c r="Q8" s="130" t="s">
        <v>123</v>
      </c>
      <c r="R8" s="168">
        <v>141</v>
      </c>
      <c r="S8" s="168">
        <v>285</v>
      </c>
      <c r="T8" s="131">
        <v>64</v>
      </c>
      <c r="U8" s="168"/>
      <c r="V8" s="168"/>
      <c r="W8" s="131"/>
      <c r="X8" s="131">
        <f>R8+S8+U8+V8</f>
        <v>426</v>
      </c>
      <c r="Y8" s="131">
        <v>64</v>
      </c>
      <c r="Z8" s="131">
        <v>3</v>
      </c>
      <c r="AA8" s="131">
        <v>17</v>
      </c>
      <c r="AB8" s="131">
        <f>Z8+AA8</f>
        <v>20</v>
      </c>
      <c r="AC8" s="131">
        <v>3</v>
      </c>
    </row>
    <row r="9" spans="1:29" s="129" customFormat="1" ht="18" customHeight="1">
      <c r="A9" s="132" t="s">
        <v>124</v>
      </c>
      <c r="B9" s="133">
        <v>89</v>
      </c>
      <c r="C9" s="133">
        <v>108</v>
      </c>
      <c r="D9" s="133">
        <v>97</v>
      </c>
      <c r="E9" s="133">
        <f aca="true" t="shared" si="1" ref="E9:E23">B9+C9+D9</f>
        <v>294</v>
      </c>
      <c r="F9" s="133">
        <v>33</v>
      </c>
      <c r="G9" s="133">
        <v>526</v>
      </c>
      <c r="H9" s="133">
        <v>79</v>
      </c>
      <c r="I9" s="133">
        <v>186</v>
      </c>
      <c r="J9" s="133">
        <v>1167</v>
      </c>
      <c r="K9" s="133">
        <v>2145</v>
      </c>
      <c r="L9" s="133">
        <v>516</v>
      </c>
      <c r="M9" s="133">
        <v>1545</v>
      </c>
      <c r="N9" s="133">
        <v>120</v>
      </c>
      <c r="O9" s="133">
        <f aca="true" t="shared" si="2" ref="O9:O23">G9+I9+J9+K9+M9</f>
        <v>5569</v>
      </c>
      <c r="P9" s="133">
        <v>603</v>
      </c>
      <c r="Q9" s="132" t="s">
        <v>124</v>
      </c>
      <c r="R9" s="169">
        <v>78</v>
      </c>
      <c r="S9" s="169">
        <v>122</v>
      </c>
      <c r="T9" s="133">
        <v>33</v>
      </c>
      <c r="U9" s="169">
        <v>1</v>
      </c>
      <c r="V9" s="169">
        <v>2</v>
      </c>
      <c r="W9" s="133">
        <v>1</v>
      </c>
      <c r="X9" s="133">
        <f aca="true" t="shared" si="3" ref="X9:X23">R9+S9+U9+V9</f>
        <v>203</v>
      </c>
      <c r="Y9" s="133">
        <v>33</v>
      </c>
      <c r="Z9" s="133">
        <v>0</v>
      </c>
      <c r="AA9" s="133">
        <v>0</v>
      </c>
      <c r="AB9" s="133">
        <f aca="true" t="shared" si="4" ref="AB9:AB23">Z9+AA9</f>
        <v>0</v>
      </c>
      <c r="AC9" s="133">
        <v>0</v>
      </c>
    </row>
    <row r="10" spans="1:29" s="129" customFormat="1" ht="18" customHeight="1">
      <c r="A10" s="132" t="s">
        <v>125</v>
      </c>
      <c r="B10" s="133">
        <v>69</v>
      </c>
      <c r="C10" s="133">
        <v>53</v>
      </c>
      <c r="D10" s="133">
        <v>39</v>
      </c>
      <c r="E10" s="133">
        <f t="shared" si="1"/>
        <v>161</v>
      </c>
      <c r="F10" s="133">
        <v>31</v>
      </c>
      <c r="G10" s="133">
        <v>151</v>
      </c>
      <c r="H10" s="133">
        <v>33</v>
      </c>
      <c r="I10" s="133">
        <v>40</v>
      </c>
      <c r="J10" s="133">
        <v>187</v>
      </c>
      <c r="K10" s="133">
        <v>534</v>
      </c>
      <c r="L10" s="133">
        <v>39</v>
      </c>
      <c r="M10" s="133">
        <v>482</v>
      </c>
      <c r="N10" s="133">
        <v>19</v>
      </c>
      <c r="O10" s="133">
        <f t="shared" si="2"/>
        <v>1394</v>
      </c>
      <c r="P10" s="133">
        <v>74</v>
      </c>
      <c r="Q10" s="132" t="s">
        <v>125</v>
      </c>
      <c r="R10" s="169">
        <v>1062</v>
      </c>
      <c r="S10" s="169">
        <v>1818</v>
      </c>
      <c r="T10" s="133">
        <v>575</v>
      </c>
      <c r="U10" s="169">
        <v>16</v>
      </c>
      <c r="V10" s="169">
        <v>12</v>
      </c>
      <c r="W10" s="133">
        <v>7</v>
      </c>
      <c r="X10" s="133">
        <f t="shared" si="3"/>
        <v>2908</v>
      </c>
      <c r="Y10" s="133">
        <v>579</v>
      </c>
      <c r="Z10" s="133">
        <v>53</v>
      </c>
      <c r="AA10" s="133">
        <v>38</v>
      </c>
      <c r="AB10" s="133">
        <f t="shared" si="4"/>
        <v>91</v>
      </c>
      <c r="AC10" s="133">
        <v>23</v>
      </c>
    </row>
    <row r="11" spans="1:29" s="129" customFormat="1" ht="18" customHeight="1">
      <c r="A11" s="132" t="s">
        <v>126</v>
      </c>
      <c r="B11" s="133">
        <v>56</v>
      </c>
      <c r="C11" s="133">
        <v>36</v>
      </c>
      <c r="D11" s="133">
        <v>21</v>
      </c>
      <c r="E11" s="133">
        <f t="shared" si="1"/>
        <v>113</v>
      </c>
      <c r="F11" s="133">
        <v>25</v>
      </c>
      <c r="G11" s="133">
        <v>556</v>
      </c>
      <c r="H11" s="133">
        <v>49</v>
      </c>
      <c r="I11" s="133">
        <v>68</v>
      </c>
      <c r="J11" s="133">
        <v>262</v>
      </c>
      <c r="K11" s="133">
        <v>1041</v>
      </c>
      <c r="L11" s="133">
        <v>101</v>
      </c>
      <c r="M11" s="133">
        <v>1393</v>
      </c>
      <c r="N11" s="133">
        <v>69</v>
      </c>
      <c r="O11" s="133">
        <f t="shared" si="2"/>
        <v>3320</v>
      </c>
      <c r="P11" s="133">
        <v>176</v>
      </c>
      <c r="Q11" s="132" t="s">
        <v>126</v>
      </c>
      <c r="R11" s="169">
        <v>504</v>
      </c>
      <c r="S11" s="169">
        <v>871</v>
      </c>
      <c r="T11" s="133">
        <v>291</v>
      </c>
      <c r="U11" s="169"/>
      <c r="V11" s="169"/>
      <c r="W11" s="133"/>
      <c r="X11" s="133">
        <f>R11+S11</f>
        <v>1375</v>
      </c>
      <c r="Y11" s="133">
        <v>291</v>
      </c>
      <c r="Z11" s="133">
        <v>142</v>
      </c>
      <c r="AA11" s="133">
        <v>384</v>
      </c>
      <c r="AB11" s="133">
        <f t="shared" si="4"/>
        <v>526</v>
      </c>
      <c r="AC11" s="133">
        <v>65</v>
      </c>
    </row>
    <row r="12" spans="1:29" s="129" customFormat="1" ht="18" customHeight="1">
      <c r="A12" s="132" t="s">
        <v>127</v>
      </c>
      <c r="B12" s="133">
        <v>120</v>
      </c>
      <c r="C12" s="133">
        <v>44</v>
      </c>
      <c r="D12" s="133">
        <v>13</v>
      </c>
      <c r="E12" s="133">
        <f t="shared" si="1"/>
        <v>177</v>
      </c>
      <c r="F12" s="133">
        <v>26</v>
      </c>
      <c r="G12" s="133">
        <v>277</v>
      </c>
      <c r="H12" s="133">
        <v>23</v>
      </c>
      <c r="I12" s="133">
        <v>84</v>
      </c>
      <c r="J12" s="133">
        <v>278</v>
      </c>
      <c r="K12" s="133">
        <v>466</v>
      </c>
      <c r="L12" s="133">
        <v>57</v>
      </c>
      <c r="M12" s="133">
        <v>379</v>
      </c>
      <c r="N12" s="133">
        <v>25</v>
      </c>
      <c r="O12" s="133">
        <f t="shared" si="2"/>
        <v>1484</v>
      </c>
      <c r="P12" s="133">
        <v>79</v>
      </c>
      <c r="Q12" s="132" t="s">
        <v>127</v>
      </c>
      <c r="R12" s="169">
        <v>1155</v>
      </c>
      <c r="S12" s="169">
        <v>2008</v>
      </c>
      <c r="T12" s="133">
        <v>422</v>
      </c>
      <c r="U12" s="169">
        <v>22</v>
      </c>
      <c r="V12" s="169">
        <v>20</v>
      </c>
      <c r="W12" s="133">
        <v>10</v>
      </c>
      <c r="X12" s="133">
        <f>R12+S12+U12+V12</f>
        <v>3205</v>
      </c>
      <c r="Y12" s="133">
        <v>426</v>
      </c>
      <c r="Z12" s="133">
        <v>72</v>
      </c>
      <c r="AA12" s="133">
        <v>127</v>
      </c>
      <c r="AB12" s="133">
        <f t="shared" si="4"/>
        <v>199</v>
      </c>
      <c r="AC12" s="133">
        <v>32</v>
      </c>
    </row>
    <row r="13" spans="1:29" s="129" customFormat="1" ht="18" customHeight="1">
      <c r="A13" s="132" t="s">
        <v>128</v>
      </c>
      <c r="B13" s="133">
        <v>15</v>
      </c>
      <c r="C13" s="133">
        <v>28</v>
      </c>
      <c r="D13" s="133">
        <v>12</v>
      </c>
      <c r="E13" s="133">
        <f t="shared" si="1"/>
        <v>55</v>
      </c>
      <c r="F13" s="133">
        <v>17</v>
      </c>
      <c r="G13" s="133">
        <v>273</v>
      </c>
      <c r="H13" s="133">
        <v>42</v>
      </c>
      <c r="I13" s="133">
        <v>80</v>
      </c>
      <c r="J13" s="133">
        <v>166</v>
      </c>
      <c r="K13" s="133">
        <v>472</v>
      </c>
      <c r="L13" s="133">
        <v>24</v>
      </c>
      <c r="M13" s="133">
        <v>724</v>
      </c>
      <c r="N13" s="133">
        <v>6</v>
      </c>
      <c r="O13" s="133">
        <f t="shared" si="2"/>
        <v>1715</v>
      </c>
      <c r="P13" s="133">
        <v>64</v>
      </c>
      <c r="Q13" s="132" t="s">
        <v>128</v>
      </c>
      <c r="R13" s="169">
        <v>694</v>
      </c>
      <c r="S13" s="169">
        <v>889</v>
      </c>
      <c r="T13" s="133">
        <v>393</v>
      </c>
      <c r="U13" s="169">
        <v>7</v>
      </c>
      <c r="V13" s="169">
        <v>6</v>
      </c>
      <c r="W13" s="133">
        <v>5</v>
      </c>
      <c r="X13" s="133">
        <f t="shared" si="3"/>
        <v>1596</v>
      </c>
      <c r="Y13" s="133">
        <v>393</v>
      </c>
      <c r="Z13" s="133">
        <v>16</v>
      </c>
      <c r="AA13" s="133">
        <v>16</v>
      </c>
      <c r="AB13" s="133">
        <f t="shared" si="4"/>
        <v>32</v>
      </c>
      <c r="AC13" s="133">
        <v>14</v>
      </c>
    </row>
    <row r="14" spans="1:29" s="129" customFormat="1" ht="18" customHeight="1">
      <c r="A14" s="132" t="s">
        <v>129</v>
      </c>
      <c r="B14" s="133">
        <v>693</v>
      </c>
      <c r="C14" s="133">
        <v>960</v>
      </c>
      <c r="D14" s="133">
        <v>1197</v>
      </c>
      <c r="E14" s="133">
        <f t="shared" si="1"/>
        <v>2850</v>
      </c>
      <c r="F14" s="133">
        <v>204</v>
      </c>
      <c r="G14" s="133">
        <v>283</v>
      </c>
      <c r="H14" s="133">
        <v>21</v>
      </c>
      <c r="I14" s="133">
        <v>202</v>
      </c>
      <c r="J14" s="133">
        <v>622</v>
      </c>
      <c r="K14" s="133">
        <v>2636</v>
      </c>
      <c r="L14" s="133">
        <v>270</v>
      </c>
      <c r="M14" s="133">
        <v>2243</v>
      </c>
      <c r="N14" s="133">
        <v>115</v>
      </c>
      <c r="O14" s="133">
        <f t="shared" si="2"/>
        <v>5986</v>
      </c>
      <c r="P14" s="133">
        <v>337</v>
      </c>
      <c r="Q14" s="132" t="s">
        <v>129</v>
      </c>
      <c r="R14" s="169">
        <v>2696</v>
      </c>
      <c r="S14" s="169">
        <v>843</v>
      </c>
      <c r="T14" s="133">
        <v>74</v>
      </c>
      <c r="U14" s="169">
        <v>27</v>
      </c>
      <c r="V14" s="169">
        <v>18</v>
      </c>
      <c r="W14" s="133">
        <v>3</v>
      </c>
      <c r="X14" s="133">
        <f t="shared" si="3"/>
        <v>3584</v>
      </c>
      <c r="Y14" s="133">
        <v>77</v>
      </c>
      <c r="Z14" s="133">
        <v>8</v>
      </c>
      <c r="AA14" s="133">
        <v>0</v>
      </c>
      <c r="AB14" s="133">
        <f t="shared" si="4"/>
        <v>8</v>
      </c>
      <c r="AC14" s="133">
        <v>2</v>
      </c>
    </row>
    <row r="15" spans="1:29" s="129" customFormat="1" ht="21">
      <c r="A15" s="134" t="s">
        <v>130</v>
      </c>
      <c r="B15" s="133">
        <v>61</v>
      </c>
      <c r="C15" s="133">
        <v>32</v>
      </c>
      <c r="D15" s="133">
        <v>47</v>
      </c>
      <c r="E15" s="133">
        <f t="shared" si="1"/>
        <v>140</v>
      </c>
      <c r="F15" s="133">
        <v>10</v>
      </c>
      <c r="G15" s="133">
        <v>684</v>
      </c>
      <c r="H15" s="133">
        <v>36</v>
      </c>
      <c r="I15" s="133">
        <v>149</v>
      </c>
      <c r="J15" s="133">
        <v>816</v>
      </c>
      <c r="K15" s="133">
        <v>2999</v>
      </c>
      <c r="L15" s="133">
        <v>221</v>
      </c>
      <c r="M15" s="133">
        <v>4269</v>
      </c>
      <c r="N15" s="133">
        <v>166</v>
      </c>
      <c r="O15" s="133">
        <f t="shared" si="2"/>
        <v>8917</v>
      </c>
      <c r="P15" s="133">
        <v>304</v>
      </c>
      <c r="Q15" s="134" t="s">
        <v>130</v>
      </c>
      <c r="R15" s="169">
        <v>18</v>
      </c>
      <c r="S15" s="169">
        <v>19</v>
      </c>
      <c r="T15" s="133">
        <v>6</v>
      </c>
      <c r="U15" s="169"/>
      <c r="V15" s="169"/>
      <c r="W15" s="133"/>
      <c r="X15" s="133">
        <f t="shared" si="3"/>
        <v>37</v>
      </c>
      <c r="Y15" s="133">
        <v>6</v>
      </c>
      <c r="Z15" s="133">
        <v>0</v>
      </c>
      <c r="AA15" s="133">
        <v>0</v>
      </c>
      <c r="AB15" s="133">
        <f t="shared" si="4"/>
        <v>0</v>
      </c>
      <c r="AC15" s="133">
        <v>0</v>
      </c>
    </row>
    <row r="16" spans="1:29" s="129" customFormat="1" ht="21">
      <c r="A16" s="134" t="s">
        <v>131</v>
      </c>
      <c r="B16" s="133">
        <v>4</v>
      </c>
      <c r="C16" s="133">
        <v>1</v>
      </c>
      <c r="D16" s="133">
        <v>3</v>
      </c>
      <c r="E16" s="133">
        <f t="shared" si="1"/>
        <v>8</v>
      </c>
      <c r="F16" s="133">
        <v>4</v>
      </c>
      <c r="G16" s="133">
        <v>291</v>
      </c>
      <c r="H16" s="133">
        <v>34</v>
      </c>
      <c r="I16" s="133">
        <v>121</v>
      </c>
      <c r="J16" s="133">
        <v>3959</v>
      </c>
      <c r="K16" s="133">
        <v>3310</v>
      </c>
      <c r="L16" s="133">
        <v>101</v>
      </c>
      <c r="M16" s="133">
        <v>9303</v>
      </c>
      <c r="N16" s="133">
        <v>79</v>
      </c>
      <c r="O16" s="133">
        <f t="shared" si="2"/>
        <v>16984</v>
      </c>
      <c r="P16" s="133">
        <v>169</v>
      </c>
      <c r="Q16" s="134" t="s">
        <v>131</v>
      </c>
      <c r="R16" s="169">
        <v>505</v>
      </c>
      <c r="S16" s="169">
        <v>207</v>
      </c>
      <c r="T16" s="133">
        <v>127</v>
      </c>
      <c r="U16" s="169">
        <v>17</v>
      </c>
      <c r="V16" s="169">
        <v>61</v>
      </c>
      <c r="W16" s="133">
        <v>7</v>
      </c>
      <c r="X16" s="133">
        <f t="shared" si="3"/>
        <v>790</v>
      </c>
      <c r="Y16" s="133">
        <v>133</v>
      </c>
      <c r="Z16" s="133">
        <v>89</v>
      </c>
      <c r="AA16" s="133">
        <v>85</v>
      </c>
      <c r="AB16" s="133">
        <f t="shared" si="4"/>
        <v>174</v>
      </c>
      <c r="AC16" s="133">
        <v>87</v>
      </c>
    </row>
    <row r="17" spans="1:29" s="129" customFormat="1" ht="21">
      <c r="A17" s="135" t="s">
        <v>132</v>
      </c>
      <c r="B17" s="136">
        <v>0</v>
      </c>
      <c r="C17" s="133">
        <v>9</v>
      </c>
      <c r="D17" s="133">
        <v>0</v>
      </c>
      <c r="E17" s="133">
        <f t="shared" si="1"/>
        <v>9</v>
      </c>
      <c r="F17" s="133">
        <v>2</v>
      </c>
      <c r="G17" s="133">
        <v>41</v>
      </c>
      <c r="H17" s="133">
        <v>2</v>
      </c>
      <c r="I17" s="133">
        <v>33</v>
      </c>
      <c r="J17" s="133">
        <v>1096</v>
      </c>
      <c r="K17" s="133">
        <v>189</v>
      </c>
      <c r="L17" s="133">
        <v>15</v>
      </c>
      <c r="M17" s="133">
        <v>6606</v>
      </c>
      <c r="N17" s="133">
        <v>2</v>
      </c>
      <c r="O17" s="133">
        <f t="shared" si="2"/>
        <v>7965</v>
      </c>
      <c r="P17" s="133">
        <v>16</v>
      </c>
      <c r="Q17" s="135" t="s">
        <v>132</v>
      </c>
      <c r="R17" s="169">
        <v>131</v>
      </c>
      <c r="S17" s="169">
        <v>117</v>
      </c>
      <c r="T17" s="133">
        <v>37</v>
      </c>
      <c r="U17" s="169"/>
      <c r="V17" s="169"/>
      <c r="W17" s="133"/>
      <c r="X17" s="133">
        <f t="shared" si="3"/>
        <v>248</v>
      </c>
      <c r="Y17" s="133">
        <v>37</v>
      </c>
      <c r="Z17" s="133">
        <v>9</v>
      </c>
      <c r="AA17" s="133">
        <v>10</v>
      </c>
      <c r="AB17" s="133">
        <f t="shared" si="4"/>
        <v>19</v>
      </c>
      <c r="AC17" s="133">
        <v>2</v>
      </c>
    </row>
    <row r="18" spans="1:29" s="129" customFormat="1" ht="21">
      <c r="A18" s="137" t="s">
        <v>133</v>
      </c>
      <c r="B18" s="136">
        <v>210</v>
      </c>
      <c r="C18" s="133">
        <v>82</v>
      </c>
      <c r="D18" s="133">
        <v>60</v>
      </c>
      <c r="E18" s="133">
        <f t="shared" si="1"/>
        <v>352</v>
      </c>
      <c r="F18" s="133">
        <v>38</v>
      </c>
      <c r="G18" s="133">
        <v>824</v>
      </c>
      <c r="H18" s="133">
        <v>68</v>
      </c>
      <c r="I18" s="133">
        <v>113</v>
      </c>
      <c r="J18" s="133">
        <v>334</v>
      </c>
      <c r="K18" s="133">
        <v>825</v>
      </c>
      <c r="L18" s="133">
        <v>90</v>
      </c>
      <c r="M18" s="133">
        <v>1285</v>
      </c>
      <c r="N18" s="133">
        <v>52</v>
      </c>
      <c r="O18" s="133">
        <f t="shared" si="2"/>
        <v>3381</v>
      </c>
      <c r="P18" s="133">
        <v>156</v>
      </c>
      <c r="Q18" s="137" t="s">
        <v>133</v>
      </c>
      <c r="R18" s="169">
        <v>307</v>
      </c>
      <c r="S18" s="169">
        <v>447</v>
      </c>
      <c r="T18" s="133">
        <v>99</v>
      </c>
      <c r="U18" s="169">
        <v>22</v>
      </c>
      <c r="V18" s="169">
        <v>30</v>
      </c>
      <c r="W18" s="133">
        <v>10</v>
      </c>
      <c r="X18" s="133">
        <f t="shared" si="3"/>
        <v>806</v>
      </c>
      <c r="Y18" s="133">
        <v>108</v>
      </c>
      <c r="Z18" s="133">
        <v>8</v>
      </c>
      <c r="AA18" s="133">
        <v>7</v>
      </c>
      <c r="AB18" s="133">
        <f t="shared" si="4"/>
        <v>15</v>
      </c>
      <c r="AC18" s="133">
        <v>3</v>
      </c>
    </row>
    <row r="19" spans="1:29" s="129" customFormat="1" ht="21">
      <c r="A19" s="134" t="s">
        <v>134</v>
      </c>
      <c r="B19" s="133">
        <v>0</v>
      </c>
      <c r="C19" s="133">
        <v>0</v>
      </c>
      <c r="D19" s="133">
        <v>0</v>
      </c>
      <c r="E19" s="133">
        <f t="shared" si="1"/>
        <v>0</v>
      </c>
      <c r="F19" s="133">
        <v>0</v>
      </c>
      <c r="G19" s="133">
        <v>56</v>
      </c>
      <c r="H19" s="133">
        <v>3</v>
      </c>
      <c r="I19" s="133">
        <v>177</v>
      </c>
      <c r="J19" s="133">
        <v>1046</v>
      </c>
      <c r="K19" s="133">
        <v>1122</v>
      </c>
      <c r="L19" s="133">
        <v>17</v>
      </c>
      <c r="M19" s="133">
        <v>7516</v>
      </c>
      <c r="N19" s="133">
        <v>18</v>
      </c>
      <c r="O19" s="133">
        <f t="shared" si="2"/>
        <v>9917</v>
      </c>
      <c r="P19" s="133">
        <v>28</v>
      </c>
      <c r="Q19" s="134" t="s">
        <v>134</v>
      </c>
      <c r="R19" s="169">
        <v>13</v>
      </c>
      <c r="S19" s="169">
        <v>15</v>
      </c>
      <c r="T19" s="133">
        <v>1</v>
      </c>
      <c r="U19" s="169"/>
      <c r="V19" s="169"/>
      <c r="W19" s="133"/>
      <c r="X19" s="133">
        <f t="shared" si="3"/>
        <v>28</v>
      </c>
      <c r="Y19" s="133">
        <v>1</v>
      </c>
      <c r="Z19" s="133">
        <v>2</v>
      </c>
      <c r="AA19" s="133">
        <v>4</v>
      </c>
      <c r="AB19" s="133">
        <f t="shared" si="4"/>
        <v>6</v>
      </c>
      <c r="AC19" s="133">
        <v>1</v>
      </c>
    </row>
    <row r="20" spans="1:29" s="129" customFormat="1" ht="21">
      <c r="A20" s="134" t="s">
        <v>135</v>
      </c>
      <c r="B20" s="133">
        <v>50</v>
      </c>
      <c r="C20" s="133">
        <v>71</v>
      </c>
      <c r="D20" s="133">
        <v>75</v>
      </c>
      <c r="E20" s="133">
        <f t="shared" si="1"/>
        <v>196</v>
      </c>
      <c r="F20" s="133">
        <v>15</v>
      </c>
      <c r="G20" s="133">
        <v>10</v>
      </c>
      <c r="H20" s="133">
        <v>1</v>
      </c>
      <c r="I20" s="133">
        <v>15</v>
      </c>
      <c r="J20" s="133">
        <v>307</v>
      </c>
      <c r="K20" s="133">
        <v>467</v>
      </c>
      <c r="L20" s="133">
        <v>48</v>
      </c>
      <c r="M20" s="133">
        <v>2548</v>
      </c>
      <c r="N20" s="133">
        <v>34</v>
      </c>
      <c r="O20" s="133">
        <f t="shared" si="2"/>
        <v>3347</v>
      </c>
      <c r="P20" s="133">
        <v>66</v>
      </c>
      <c r="Q20" s="134" t="s">
        <v>135</v>
      </c>
      <c r="R20" s="169">
        <v>89</v>
      </c>
      <c r="S20" s="169">
        <v>186</v>
      </c>
      <c r="T20" s="133">
        <v>40</v>
      </c>
      <c r="U20" s="169">
        <v>1</v>
      </c>
      <c r="V20" s="169">
        <v>1</v>
      </c>
      <c r="W20" s="133">
        <v>1</v>
      </c>
      <c r="X20" s="133">
        <f t="shared" si="3"/>
        <v>277</v>
      </c>
      <c r="Y20" s="133">
        <v>41</v>
      </c>
      <c r="Z20" s="133">
        <v>0</v>
      </c>
      <c r="AA20" s="133">
        <v>0</v>
      </c>
      <c r="AB20" s="133">
        <f t="shared" si="4"/>
        <v>0</v>
      </c>
      <c r="AC20" s="133">
        <v>0</v>
      </c>
    </row>
    <row r="21" spans="1:29" s="129" customFormat="1" ht="21">
      <c r="A21" s="134" t="s">
        <v>136</v>
      </c>
      <c r="B21" s="133">
        <v>34</v>
      </c>
      <c r="C21" s="133">
        <v>77</v>
      </c>
      <c r="D21" s="133">
        <v>53</v>
      </c>
      <c r="E21" s="133">
        <f t="shared" si="1"/>
        <v>164</v>
      </c>
      <c r="F21" s="133">
        <v>24</v>
      </c>
      <c r="G21" s="133">
        <v>0</v>
      </c>
      <c r="H21" s="133">
        <v>0</v>
      </c>
      <c r="I21" s="133">
        <v>917</v>
      </c>
      <c r="J21" s="133">
        <v>40</v>
      </c>
      <c r="K21" s="133">
        <v>1538</v>
      </c>
      <c r="L21" s="133">
        <v>21</v>
      </c>
      <c r="M21" s="133">
        <v>229</v>
      </c>
      <c r="N21" s="133">
        <v>8</v>
      </c>
      <c r="O21" s="133">
        <f t="shared" si="2"/>
        <v>2724</v>
      </c>
      <c r="P21" s="133">
        <v>25</v>
      </c>
      <c r="Q21" s="134" t="s">
        <v>136</v>
      </c>
      <c r="R21" s="169">
        <v>67</v>
      </c>
      <c r="S21" s="169">
        <v>132</v>
      </c>
      <c r="T21" s="133">
        <v>34</v>
      </c>
      <c r="U21" s="169">
        <v>2</v>
      </c>
      <c r="V21" s="169">
        <v>2</v>
      </c>
      <c r="W21" s="133">
        <v>1</v>
      </c>
      <c r="X21" s="133">
        <f t="shared" si="3"/>
        <v>203</v>
      </c>
      <c r="Y21" s="133">
        <v>34</v>
      </c>
      <c r="Z21" s="133">
        <v>1</v>
      </c>
      <c r="AA21" s="133">
        <v>6</v>
      </c>
      <c r="AB21" s="133">
        <f t="shared" si="4"/>
        <v>7</v>
      </c>
      <c r="AC21" s="133">
        <v>1</v>
      </c>
    </row>
    <row r="22" spans="1:29" s="129" customFormat="1" ht="21">
      <c r="A22" s="134" t="s">
        <v>137</v>
      </c>
      <c r="B22" s="133">
        <v>95</v>
      </c>
      <c r="C22" s="133">
        <v>239</v>
      </c>
      <c r="D22" s="133">
        <v>99</v>
      </c>
      <c r="E22" s="133">
        <f t="shared" si="1"/>
        <v>433</v>
      </c>
      <c r="F22" s="133">
        <v>37</v>
      </c>
      <c r="G22" s="133">
        <v>362</v>
      </c>
      <c r="H22" s="133">
        <v>46</v>
      </c>
      <c r="I22" s="133">
        <v>140</v>
      </c>
      <c r="J22" s="133">
        <v>596</v>
      </c>
      <c r="K22" s="133">
        <v>1871</v>
      </c>
      <c r="L22" s="133">
        <v>174</v>
      </c>
      <c r="M22" s="133">
        <v>2454</v>
      </c>
      <c r="N22" s="133">
        <v>86</v>
      </c>
      <c r="O22" s="133">
        <f t="shared" si="2"/>
        <v>5423</v>
      </c>
      <c r="P22" s="133">
        <v>253</v>
      </c>
      <c r="Q22" s="134" t="s">
        <v>137</v>
      </c>
      <c r="R22" s="169">
        <v>413</v>
      </c>
      <c r="S22" s="169">
        <v>556</v>
      </c>
      <c r="T22" s="133">
        <v>117</v>
      </c>
      <c r="U22" s="169">
        <v>13</v>
      </c>
      <c r="V22" s="169">
        <v>34</v>
      </c>
      <c r="W22" s="133">
        <v>7</v>
      </c>
      <c r="X22" s="133">
        <f t="shared" si="3"/>
        <v>1016</v>
      </c>
      <c r="Y22" s="133">
        <v>124</v>
      </c>
      <c r="Z22" s="133">
        <v>2</v>
      </c>
      <c r="AA22" s="133">
        <v>4</v>
      </c>
      <c r="AB22" s="133">
        <f t="shared" si="4"/>
        <v>6</v>
      </c>
      <c r="AC22" s="133">
        <v>2</v>
      </c>
    </row>
    <row r="23" spans="1:29" s="129" customFormat="1" ht="21">
      <c r="A23" s="138" t="s">
        <v>138</v>
      </c>
      <c r="B23" s="139">
        <v>0</v>
      </c>
      <c r="C23" s="139">
        <v>0</v>
      </c>
      <c r="D23" s="139">
        <v>0</v>
      </c>
      <c r="E23" s="139">
        <f t="shared" si="1"/>
        <v>0</v>
      </c>
      <c r="F23" s="139">
        <v>0</v>
      </c>
      <c r="G23" s="139">
        <v>0</v>
      </c>
      <c r="H23" s="139">
        <v>0</v>
      </c>
      <c r="I23" s="139">
        <v>16</v>
      </c>
      <c r="J23" s="139">
        <v>20</v>
      </c>
      <c r="K23" s="139">
        <v>205</v>
      </c>
      <c r="L23" s="139">
        <v>2</v>
      </c>
      <c r="M23" s="139">
        <v>53</v>
      </c>
      <c r="N23" s="139">
        <v>3</v>
      </c>
      <c r="O23" s="139">
        <f t="shared" si="2"/>
        <v>294</v>
      </c>
      <c r="P23" s="139">
        <v>4</v>
      </c>
      <c r="Q23" s="138" t="s">
        <v>138</v>
      </c>
      <c r="R23" s="170">
        <v>21</v>
      </c>
      <c r="S23" s="170">
        <v>73</v>
      </c>
      <c r="T23" s="139">
        <v>9</v>
      </c>
      <c r="U23" s="170">
        <v>10</v>
      </c>
      <c r="V23" s="170">
        <v>18</v>
      </c>
      <c r="W23" s="139">
        <v>2</v>
      </c>
      <c r="X23" s="139">
        <f t="shared" si="3"/>
        <v>122</v>
      </c>
      <c r="Y23" s="139">
        <v>11</v>
      </c>
      <c r="Z23" s="139">
        <v>0</v>
      </c>
      <c r="AA23" s="139">
        <v>0</v>
      </c>
      <c r="AB23" s="139">
        <f t="shared" si="4"/>
        <v>0</v>
      </c>
      <c r="AC23" s="139">
        <v>0</v>
      </c>
    </row>
    <row r="24" spans="2:25" s="129" customFormat="1" ht="21">
      <c r="B24" s="140"/>
      <c r="C24" s="140"/>
      <c r="D24" s="140"/>
      <c r="E24" s="140"/>
      <c r="F24" s="140"/>
      <c r="G24" s="140"/>
      <c r="H24" s="140"/>
      <c r="I24" s="140"/>
      <c r="J24" s="140"/>
      <c r="K24" s="140"/>
      <c r="L24" s="140"/>
      <c r="M24" s="140"/>
      <c r="N24" s="140"/>
      <c r="O24" s="140"/>
      <c r="P24" s="140"/>
      <c r="R24" s="140"/>
      <c r="S24" s="140"/>
      <c r="T24" s="140"/>
      <c r="U24" s="140"/>
      <c r="V24" s="140"/>
      <c r="W24" s="140"/>
      <c r="X24" s="140"/>
      <c r="Y24" s="140"/>
    </row>
    <row r="25" spans="2:25" s="129" customFormat="1" ht="21">
      <c r="B25" s="140"/>
      <c r="C25" s="140"/>
      <c r="D25" s="140"/>
      <c r="E25" s="140"/>
      <c r="F25" s="140"/>
      <c r="G25" s="140"/>
      <c r="H25" s="140"/>
      <c r="I25" s="140"/>
      <c r="J25" s="140"/>
      <c r="K25" s="140"/>
      <c r="L25" s="140"/>
      <c r="M25" s="140"/>
      <c r="N25" s="140"/>
      <c r="O25" s="140"/>
      <c r="P25" s="140"/>
      <c r="R25" s="140"/>
      <c r="S25" s="140"/>
      <c r="T25" s="140"/>
      <c r="U25" s="140"/>
      <c r="V25" s="140"/>
      <c r="W25" s="140"/>
      <c r="X25" s="140"/>
      <c r="Y25" s="140"/>
    </row>
    <row r="26" spans="2:25" s="129" customFormat="1" ht="21">
      <c r="B26" s="140"/>
      <c r="C26" s="140"/>
      <c r="D26" s="140"/>
      <c r="E26" s="140"/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40"/>
      <c r="R26" s="140"/>
      <c r="S26" s="140"/>
      <c r="T26" s="140"/>
      <c r="U26" s="140"/>
      <c r="V26" s="140"/>
      <c r="W26" s="140"/>
      <c r="X26" s="140"/>
      <c r="Y26" s="140"/>
    </row>
    <row r="27" spans="2:25" s="129" customFormat="1" ht="21">
      <c r="B27" s="140"/>
      <c r="C27" s="140"/>
      <c r="D27" s="140"/>
      <c r="E27" s="140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0"/>
      <c r="R27" s="140"/>
      <c r="S27" s="140"/>
      <c r="T27" s="140"/>
      <c r="U27" s="140"/>
      <c r="V27" s="140"/>
      <c r="W27" s="140"/>
      <c r="X27" s="140"/>
      <c r="Y27" s="140"/>
    </row>
    <row r="28" spans="2:25" s="129" customFormat="1" ht="21">
      <c r="B28" s="140"/>
      <c r="C28" s="140"/>
      <c r="D28" s="140"/>
      <c r="E28" s="140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0"/>
      <c r="R28" s="140"/>
      <c r="S28" s="140"/>
      <c r="T28" s="140"/>
      <c r="U28" s="140"/>
      <c r="V28" s="140"/>
      <c r="W28" s="140"/>
      <c r="X28" s="140"/>
      <c r="Y28" s="140"/>
    </row>
    <row r="29" spans="2:25" s="129" customFormat="1" ht="21">
      <c r="B29" s="140"/>
      <c r="C29" s="140"/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40"/>
      <c r="R29" s="140"/>
      <c r="S29" s="140"/>
      <c r="T29" s="140"/>
      <c r="U29" s="140"/>
      <c r="V29" s="140"/>
      <c r="W29" s="140"/>
      <c r="X29" s="140"/>
      <c r="Y29" s="140"/>
    </row>
    <row r="30" spans="2:25" s="129" customFormat="1" ht="21">
      <c r="B30" s="140"/>
      <c r="C30" s="140"/>
      <c r="D30" s="140"/>
      <c r="E30" s="140"/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140"/>
      <c r="R30" s="140"/>
      <c r="S30" s="140"/>
      <c r="T30" s="140"/>
      <c r="U30" s="140"/>
      <c r="V30" s="140"/>
      <c r="W30" s="140"/>
      <c r="X30" s="140"/>
      <c r="Y30" s="140"/>
    </row>
    <row r="31" spans="2:25" s="129" customFormat="1" ht="21">
      <c r="B31" s="140"/>
      <c r="C31" s="140"/>
      <c r="D31" s="140"/>
      <c r="E31" s="140"/>
      <c r="F31" s="140"/>
      <c r="G31" s="140"/>
      <c r="H31" s="140"/>
      <c r="I31" s="140"/>
      <c r="J31" s="140"/>
      <c r="K31" s="140"/>
      <c r="L31" s="140"/>
      <c r="M31" s="140"/>
      <c r="N31" s="140"/>
      <c r="O31" s="140"/>
      <c r="P31" s="140"/>
      <c r="R31" s="140"/>
      <c r="S31" s="140"/>
      <c r="T31" s="140"/>
      <c r="U31" s="140"/>
      <c r="V31" s="140"/>
      <c r="W31" s="140"/>
      <c r="X31" s="140"/>
      <c r="Y31" s="140"/>
    </row>
    <row r="32" spans="2:25" s="129" customFormat="1" ht="21">
      <c r="B32" s="140"/>
      <c r="C32" s="140"/>
      <c r="D32" s="140"/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R32" s="140"/>
      <c r="S32" s="140"/>
      <c r="T32" s="140"/>
      <c r="U32" s="140"/>
      <c r="V32" s="140"/>
      <c r="W32" s="140"/>
      <c r="X32" s="140"/>
      <c r="Y32" s="140"/>
    </row>
    <row r="33" spans="2:25" s="6" customFormat="1" ht="18"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R33" s="5"/>
      <c r="S33" s="5"/>
      <c r="T33" s="5"/>
      <c r="U33" s="5"/>
      <c r="V33" s="5"/>
      <c r="W33" s="5"/>
      <c r="X33" s="5"/>
      <c r="Y33" s="5"/>
    </row>
    <row r="34" spans="2:25" s="6" customFormat="1" ht="18"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R34" s="5"/>
      <c r="S34" s="5"/>
      <c r="T34" s="5"/>
      <c r="U34" s="5"/>
      <c r="V34" s="5"/>
      <c r="W34" s="5"/>
      <c r="X34" s="5"/>
      <c r="Y34" s="5"/>
    </row>
    <row r="35" spans="2:25" s="6" customFormat="1" ht="18"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R35" s="5"/>
      <c r="S35" s="5"/>
      <c r="T35" s="5"/>
      <c r="U35" s="5"/>
      <c r="V35" s="5"/>
      <c r="W35" s="5"/>
      <c r="X35" s="5"/>
      <c r="Y35" s="5"/>
    </row>
    <row r="36" spans="2:25" s="6" customFormat="1" ht="18"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R36" s="5"/>
      <c r="S36" s="5"/>
      <c r="T36" s="5"/>
      <c r="U36" s="5"/>
      <c r="V36" s="5"/>
      <c r="W36" s="5"/>
      <c r="X36" s="5"/>
      <c r="Y36" s="5"/>
    </row>
    <row r="37" spans="2:25" s="6" customFormat="1" ht="18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R37" s="5"/>
      <c r="S37" s="5"/>
      <c r="T37" s="5"/>
      <c r="U37" s="5"/>
      <c r="V37" s="5"/>
      <c r="W37" s="5"/>
      <c r="X37" s="5"/>
      <c r="Y37" s="5"/>
    </row>
    <row r="38" spans="2:25" s="6" customFormat="1" ht="18"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R38" s="5"/>
      <c r="S38" s="5"/>
      <c r="T38" s="5"/>
      <c r="U38" s="5"/>
      <c r="V38" s="5"/>
      <c r="W38" s="5"/>
      <c r="X38" s="5"/>
      <c r="Y38" s="5"/>
    </row>
    <row r="39" spans="2:25" s="6" customFormat="1" ht="18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R39" s="5"/>
      <c r="S39" s="5"/>
      <c r="T39" s="5"/>
      <c r="U39" s="5"/>
      <c r="V39" s="5"/>
      <c r="W39" s="5"/>
      <c r="X39" s="5"/>
      <c r="Y39" s="5"/>
    </row>
    <row r="40" spans="2:25" s="6" customFormat="1" ht="18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R40" s="5"/>
      <c r="S40" s="5"/>
      <c r="T40" s="5"/>
      <c r="U40" s="5"/>
      <c r="V40" s="5"/>
      <c r="W40" s="5"/>
      <c r="X40" s="5"/>
      <c r="Y40" s="5"/>
    </row>
    <row r="41" spans="2:25" s="6" customFormat="1" ht="18"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R41" s="5"/>
      <c r="S41" s="5"/>
      <c r="T41" s="5"/>
      <c r="U41" s="5"/>
      <c r="V41" s="5"/>
      <c r="W41" s="5"/>
      <c r="X41" s="5"/>
      <c r="Y41" s="5"/>
    </row>
    <row r="42" spans="2:25" s="6" customFormat="1" ht="18"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R42" s="5"/>
      <c r="S42" s="5"/>
      <c r="T42" s="5"/>
      <c r="U42" s="5"/>
      <c r="V42" s="5"/>
      <c r="W42" s="5"/>
      <c r="X42" s="5"/>
      <c r="Y42" s="5"/>
    </row>
    <row r="43" spans="2:25" s="6" customFormat="1" ht="18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R43" s="5"/>
      <c r="S43" s="5"/>
      <c r="T43" s="5"/>
      <c r="U43" s="5"/>
      <c r="V43" s="5"/>
      <c r="W43" s="5"/>
      <c r="X43" s="5"/>
      <c r="Y43" s="5"/>
    </row>
    <row r="44" spans="2:25" s="6" customFormat="1" ht="18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R44" s="5"/>
      <c r="S44" s="5"/>
      <c r="T44" s="5"/>
      <c r="U44" s="5"/>
      <c r="V44" s="5"/>
      <c r="W44" s="5"/>
      <c r="X44" s="5"/>
      <c r="Y44" s="5"/>
    </row>
    <row r="45" spans="2:25" s="6" customFormat="1" ht="18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R45" s="5"/>
      <c r="S45" s="5"/>
      <c r="T45" s="5"/>
      <c r="U45" s="5"/>
      <c r="V45" s="5"/>
      <c r="W45" s="5"/>
      <c r="X45" s="5"/>
      <c r="Y45" s="5"/>
    </row>
    <row r="46" spans="2:25" s="6" customFormat="1" ht="18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R46" s="5"/>
      <c r="S46" s="5"/>
      <c r="T46" s="5"/>
      <c r="U46" s="5"/>
      <c r="V46" s="5"/>
      <c r="W46" s="5"/>
      <c r="X46" s="5"/>
      <c r="Y46" s="5"/>
    </row>
    <row r="47" spans="2:25" s="6" customFormat="1" ht="18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R47" s="5"/>
      <c r="S47" s="5"/>
      <c r="T47" s="5"/>
      <c r="U47" s="5"/>
      <c r="V47" s="5"/>
      <c r="W47" s="5"/>
      <c r="X47" s="5"/>
      <c r="Y47" s="5"/>
    </row>
    <row r="48" spans="2:25" s="6" customFormat="1" ht="18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R48" s="5"/>
      <c r="S48" s="5"/>
      <c r="T48" s="5"/>
      <c r="U48" s="5"/>
      <c r="V48" s="5"/>
      <c r="W48" s="5"/>
      <c r="X48" s="5"/>
      <c r="Y48" s="5"/>
    </row>
    <row r="49" spans="2:25" s="6" customFormat="1" ht="18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R49" s="5"/>
      <c r="S49" s="5"/>
      <c r="T49" s="5"/>
      <c r="U49" s="5"/>
      <c r="V49" s="5"/>
      <c r="W49" s="5"/>
      <c r="X49" s="5"/>
      <c r="Y49" s="5"/>
    </row>
  </sheetData>
  <sheetProtection/>
  <mergeCells count="18">
    <mergeCell ref="R3:Y3"/>
    <mergeCell ref="Z3:AC3"/>
    <mergeCell ref="E4:F4"/>
    <mergeCell ref="R4:T4"/>
    <mergeCell ref="U4:W4"/>
    <mergeCell ref="X4:Y4"/>
    <mergeCell ref="AB4:AC4"/>
    <mergeCell ref="Q3:Q6"/>
    <mergeCell ref="A1:P1"/>
    <mergeCell ref="Q1:AC1"/>
    <mergeCell ref="A3:A6"/>
    <mergeCell ref="B3:F3"/>
    <mergeCell ref="G3:P3"/>
    <mergeCell ref="C4:D4"/>
    <mergeCell ref="G4:H4"/>
    <mergeCell ref="I4:L4"/>
    <mergeCell ref="M4:N4"/>
    <mergeCell ref="O4:P4"/>
  </mergeCells>
  <printOptions/>
  <pageMargins left="0.3" right="0.25" top="0.7" bottom="1" header="0.5" footer="0.5"/>
  <pageSetup horizontalDpi="600" verticalDpi="600" orientation="landscape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3"/>
  <sheetViews>
    <sheetView zoomScalePageLayoutView="0" workbookViewId="0" topLeftCell="A1">
      <selection activeCell="F19" sqref="F19"/>
    </sheetView>
  </sheetViews>
  <sheetFormatPr defaultColWidth="9.140625" defaultRowHeight="12.75"/>
  <cols>
    <col min="1" max="1" width="13.140625" style="48" customWidth="1"/>
    <col min="2" max="7" width="8.140625" style="48" customWidth="1"/>
    <col min="8" max="11" width="8.421875" style="48" customWidth="1"/>
    <col min="12" max="12" width="8.00390625" style="48" customWidth="1"/>
    <col min="13" max="13" width="7.8515625" style="48" customWidth="1"/>
    <col min="14" max="17" width="8.421875" style="48" customWidth="1"/>
    <col min="18" max="16384" width="9.140625" style="48" customWidth="1"/>
  </cols>
  <sheetData>
    <row r="1" spans="1:17" ht="26.25">
      <c r="A1" s="200" t="s">
        <v>61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</row>
    <row r="2" spans="1:17" ht="16.5">
      <c r="A2" s="17"/>
      <c r="B2" s="11"/>
      <c r="C2" s="11"/>
      <c r="D2" s="11"/>
      <c r="E2" s="11"/>
      <c r="F2" s="11"/>
      <c r="G2" s="11"/>
      <c r="H2" s="11"/>
      <c r="I2" s="12"/>
      <c r="J2" s="12"/>
      <c r="K2" s="12"/>
      <c r="L2" s="12"/>
      <c r="M2" s="12"/>
      <c r="N2" s="12"/>
      <c r="O2" s="12"/>
      <c r="P2" s="12"/>
      <c r="Q2" s="13" t="s">
        <v>19</v>
      </c>
    </row>
    <row r="3" spans="1:17" ht="16.5">
      <c r="A3" s="191" t="s">
        <v>1</v>
      </c>
      <c r="B3" s="199" t="s">
        <v>8</v>
      </c>
      <c r="C3" s="199"/>
      <c r="D3" s="199" t="s">
        <v>62</v>
      </c>
      <c r="E3" s="199"/>
      <c r="F3" s="199" t="s">
        <v>63</v>
      </c>
      <c r="G3" s="199"/>
      <c r="H3" s="199" t="s">
        <v>64</v>
      </c>
      <c r="I3" s="199"/>
      <c r="J3" s="199" t="s">
        <v>65</v>
      </c>
      <c r="K3" s="199"/>
      <c r="L3" s="199" t="s">
        <v>66</v>
      </c>
      <c r="M3" s="199"/>
      <c r="N3" s="199" t="s">
        <v>67</v>
      </c>
      <c r="O3" s="199"/>
      <c r="P3" s="199" t="s">
        <v>68</v>
      </c>
      <c r="Q3" s="199"/>
    </row>
    <row r="4" spans="1:17" ht="16.5">
      <c r="A4" s="201"/>
      <c r="B4" s="14" t="s">
        <v>56</v>
      </c>
      <c r="C4" s="14" t="s">
        <v>2</v>
      </c>
      <c r="D4" s="14" t="s">
        <v>56</v>
      </c>
      <c r="E4" s="14" t="s">
        <v>2</v>
      </c>
      <c r="F4" s="14" t="s">
        <v>56</v>
      </c>
      <c r="G4" s="14" t="s">
        <v>2</v>
      </c>
      <c r="H4" s="14" t="s">
        <v>56</v>
      </c>
      <c r="I4" s="14" t="s">
        <v>2</v>
      </c>
      <c r="J4" s="14" t="s">
        <v>56</v>
      </c>
      <c r="K4" s="14" t="s">
        <v>2</v>
      </c>
      <c r="L4" s="14" t="s">
        <v>56</v>
      </c>
      <c r="M4" s="14" t="s">
        <v>2</v>
      </c>
      <c r="N4" s="14" t="s">
        <v>56</v>
      </c>
      <c r="O4" s="14" t="s">
        <v>2</v>
      </c>
      <c r="P4" s="14" t="s">
        <v>56</v>
      </c>
      <c r="Q4" s="14" t="s">
        <v>2</v>
      </c>
    </row>
    <row r="5" spans="1:17" ht="16.5">
      <c r="A5" s="202"/>
      <c r="B5" s="15" t="s">
        <v>17</v>
      </c>
      <c r="C5" s="15" t="s">
        <v>15</v>
      </c>
      <c r="D5" s="15" t="s">
        <v>17</v>
      </c>
      <c r="E5" s="15" t="s">
        <v>15</v>
      </c>
      <c r="F5" s="15" t="s">
        <v>17</v>
      </c>
      <c r="G5" s="15" t="s">
        <v>15</v>
      </c>
      <c r="H5" s="15" t="s">
        <v>17</v>
      </c>
      <c r="I5" s="15" t="s">
        <v>15</v>
      </c>
      <c r="J5" s="15" t="s">
        <v>17</v>
      </c>
      <c r="K5" s="15" t="s">
        <v>15</v>
      </c>
      <c r="L5" s="15" t="s">
        <v>17</v>
      </c>
      <c r="M5" s="15" t="s">
        <v>15</v>
      </c>
      <c r="N5" s="15" t="s">
        <v>17</v>
      </c>
      <c r="O5" s="15" t="s">
        <v>15</v>
      </c>
      <c r="P5" s="15" t="s">
        <v>17</v>
      </c>
      <c r="Q5" s="15" t="s">
        <v>15</v>
      </c>
    </row>
    <row r="6" spans="1:17" s="49" customFormat="1" ht="18">
      <c r="A6" s="46" t="s">
        <v>122</v>
      </c>
      <c r="B6" s="1">
        <f>SUM(B7:B22)</f>
        <v>532199</v>
      </c>
      <c r="C6" s="1">
        <f aca="true" t="shared" si="0" ref="C6:Q6">SUM(C7:C22)</f>
        <v>28344</v>
      </c>
      <c r="D6" s="47">
        <f>SUM(D7:D22)</f>
        <v>644535</v>
      </c>
      <c r="E6" s="47">
        <f>SUM(E7:E22)</f>
        <v>671</v>
      </c>
      <c r="F6" s="47">
        <f>SUM(F7:F22)</f>
        <v>182876</v>
      </c>
      <c r="G6" s="47">
        <f>SUM(G7:G22)</f>
        <v>417</v>
      </c>
      <c r="H6" s="1">
        <f t="shared" si="0"/>
        <v>1359610</v>
      </c>
      <c r="I6" s="1">
        <f t="shared" si="0"/>
        <v>28861</v>
      </c>
      <c r="J6" s="1">
        <f t="shared" si="0"/>
        <v>146386</v>
      </c>
      <c r="K6" s="1">
        <f t="shared" si="0"/>
        <v>4306</v>
      </c>
      <c r="L6" s="1">
        <f t="shared" si="0"/>
        <v>13026</v>
      </c>
      <c r="M6" s="1">
        <f t="shared" si="0"/>
        <v>733</v>
      </c>
      <c r="N6" s="1">
        <f t="shared" si="0"/>
        <v>292934</v>
      </c>
      <c r="O6" s="1">
        <f t="shared" si="0"/>
        <v>1582</v>
      </c>
      <c r="P6" s="1">
        <f t="shared" si="0"/>
        <v>452346</v>
      </c>
      <c r="Q6" s="1">
        <f t="shared" si="0"/>
        <v>6192</v>
      </c>
    </row>
    <row r="7" spans="1:17" s="49" customFormat="1" ht="21">
      <c r="A7" s="21" t="s">
        <v>123</v>
      </c>
      <c r="B7" s="141">
        <v>13711</v>
      </c>
      <c r="C7" s="141">
        <v>760</v>
      </c>
      <c r="D7" s="141">
        <v>8955</v>
      </c>
      <c r="E7" s="141">
        <v>36</v>
      </c>
      <c r="F7" s="141">
        <v>63904</v>
      </c>
      <c r="G7" s="141">
        <v>17</v>
      </c>
      <c r="H7" s="141">
        <f>B7+D7+F7</f>
        <v>86570</v>
      </c>
      <c r="I7" s="141">
        <v>808</v>
      </c>
      <c r="J7" s="141">
        <v>883</v>
      </c>
      <c r="K7" s="141">
        <v>35</v>
      </c>
      <c r="L7" s="141">
        <v>152</v>
      </c>
      <c r="M7" s="141">
        <v>2</v>
      </c>
      <c r="N7" s="141">
        <v>1061</v>
      </c>
      <c r="O7" s="141">
        <v>14</v>
      </c>
      <c r="P7" s="141">
        <f>J7+L7+N7</f>
        <v>2096</v>
      </c>
      <c r="Q7" s="141">
        <v>49</v>
      </c>
    </row>
    <row r="8" spans="1:17" s="49" customFormat="1" ht="21">
      <c r="A8" s="22" t="s">
        <v>124</v>
      </c>
      <c r="B8" s="142">
        <v>51247</v>
      </c>
      <c r="C8" s="142">
        <v>2957</v>
      </c>
      <c r="D8" s="142">
        <v>50849</v>
      </c>
      <c r="E8" s="142">
        <v>78</v>
      </c>
      <c r="F8" s="142">
        <v>2970</v>
      </c>
      <c r="G8" s="142">
        <v>41</v>
      </c>
      <c r="H8" s="142">
        <f aca="true" t="shared" si="1" ref="H8:H22">B8+D8+F8</f>
        <v>105066</v>
      </c>
      <c r="I8" s="142">
        <v>3038</v>
      </c>
      <c r="J8" s="142">
        <v>7015</v>
      </c>
      <c r="K8" s="142">
        <v>379</v>
      </c>
      <c r="L8" s="142">
        <v>1269</v>
      </c>
      <c r="M8" s="142">
        <v>63</v>
      </c>
      <c r="N8" s="142">
        <v>37314</v>
      </c>
      <c r="O8" s="142">
        <v>91</v>
      </c>
      <c r="P8" s="142">
        <f aca="true" t="shared" si="2" ref="P8:P22">J8+L8+N8</f>
        <v>45598</v>
      </c>
      <c r="Q8" s="142">
        <v>512</v>
      </c>
    </row>
    <row r="9" spans="1:17" s="49" customFormat="1" ht="21">
      <c r="A9" s="22" t="s">
        <v>125</v>
      </c>
      <c r="B9" s="142">
        <v>47273</v>
      </c>
      <c r="C9" s="142">
        <v>2716</v>
      </c>
      <c r="D9" s="142">
        <v>111743</v>
      </c>
      <c r="E9" s="142">
        <v>70</v>
      </c>
      <c r="F9" s="142">
        <v>35525</v>
      </c>
      <c r="G9" s="142">
        <v>31</v>
      </c>
      <c r="H9" s="142">
        <f t="shared" si="1"/>
        <v>194541</v>
      </c>
      <c r="I9" s="142">
        <v>2770</v>
      </c>
      <c r="J9" s="142">
        <v>8540</v>
      </c>
      <c r="K9" s="142">
        <v>648</v>
      </c>
      <c r="L9" s="142">
        <v>1865</v>
      </c>
      <c r="M9" s="142">
        <v>109</v>
      </c>
      <c r="N9" s="142">
        <v>15459</v>
      </c>
      <c r="O9" s="142">
        <v>84</v>
      </c>
      <c r="P9" s="142">
        <f t="shared" si="2"/>
        <v>25864</v>
      </c>
      <c r="Q9" s="142">
        <v>784</v>
      </c>
    </row>
    <row r="10" spans="1:17" s="49" customFormat="1" ht="21">
      <c r="A10" s="22" t="s">
        <v>126</v>
      </c>
      <c r="B10" s="142">
        <v>35993</v>
      </c>
      <c r="C10" s="142">
        <v>1648</v>
      </c>
      <c r="D10" s="142">
        <v>43553</v>
      </c>
      <c r="E10" s="142">
        <v>57</v>
      </c>
      <c r="F10" s="142">
        <v>2750</v>
      </c>
      <c r="G10" s="142">
        <v>33</v>
      </c>
      <c r="H10" s="142">
        <f t="shared" si="1"/>
        <v>82296</v>
      </c>
      <c r="I10" s="142">
        <v>1671</v>
      </c>
      <c r="J10" s="142">
        <v>2929</v>
      </c>
      <c r="K10" s="142">
        <v>198</v>
      </c>
      <c r="L10" s="142">
        <v>584</v>
      </c>
      <c r="M10" s="142">
        <v>38</v>
      </c>
      <c r="N10" s="142">
        <v>661</v>
      </c>
      <c r="O10" s="142">
        <v>27</v>
      </c>
      <c r="P10" s="142">
        <f t="shared" si="2"/>
        <v>4174</v>
      </c>
      <c r="Q10" s="142">
        <v>241</v>
      </c>
    </row>
    <row r="11" spans="1:17" s="49" customFormat="1" ht="21">
      <c r="A11" s="22" t="s">
        <v>127</v>
      </c>
      <c r="B11" s="142">
        <v>29026</v>
      </c>
      <c r="C11" s="142">
        <v>1751</v>
      </c>
      <c r="D11" s="142">
        <v>28145</v>
      </c>
      <c r="E11" s="142">
        <v>104</v>
      </c>
      <c r="F11" s="142">
        <v>294</v>
      </c>
      <c r="G11" s="142">
        <v>48</v>
      </c>
      <c r="H11" s="142">
        <f t="shared" si="1"/>
        <v>57465</v>
      </c>
      <c r="I11" s="142">
        <v>1807</v>
      </c>
      <c r="J11" s="142">
        <v>3643</v>
      </c>
      <c r="K11" s="142">
        <v>306</v>
      </c>
      <c r="L11" s="142">
        <v>569</v>
      </c>
      <c r="M11" s="142">
        <v>86</v>
      </c>
      <c r="N11" s="142">
        <v>576</v>
      </c>
      <c r="O11" s="142">
        <v>37</v>
      </c>
      <c r="P11" s="142">
        <f t="shared" si="2"/>
        <v>4788</v>
      </c>
      <c r="Q11" s="142">
        <v>403</v>
      </c>
    </row>
    <row r="12" spans="1:17" s="49" customFormat="1" ht="21">
      <c r="A12" s="22" t="s">
        <v>128</v>
      </c>
      <c r="B12" s="142">
        <v>13981</v>
      </c>
      <c r="C12" s="142">
        <v>795</v>
      </c>
      <c r="D12" s="142">
        <v>5833</v>
      </c>
      <c r="E12" s="142">
        <v>7</v>
      </c>
      <c r="F12" s="142">
        <v>0</v>
      </c>
      <c r="G12" s="142">
        <v>0</v>
      </c>
      <c r="H12" s="142">
        <f t="shared" si="1"/>
        <v>19814</v>
      </c>
      <c r="I12" s="142">
        <v>798</v>
      </c>
      <c r="J12" s="142">
        <v>1471</v>
      </c>
      <c r="K12" s="142">
        <v>164</v>
      </c>
      <c r="L12" s="142">
        <v>58</v>
      </c>
      <c r="M12" s="142">
        <v>6</v>
      </c>
      <c r="N12" s="142">
        <v>211</v>
      </c>
      <c r="O12" s="142">
        <v>7</v>
      </c>
      <c r="P12" s="142">
        <f t="shared" si="2"/>
        <v>1740</v>
      </c>
      <c r="Q12" s="142">
        <v>172</v>
      </c>
    </row>
    <row r="13" spans="1:17" s="49" customFormat="1" ht="21">
      <c r="A13" s="22" t="s">
        <v>129</v>
      </c>
      <c r="B13" s="171">
        <v>117958</v>
      </c>
      <c r="C13" s="171">
        <v>4911</v>
      </c>
      <c r="D13" s="142">
        <v>31795</v>
      </c>
      <c r="E13" s="142">
        <v>96</v>
      </c>
      <c r="F13" s="142">
        <v>6564</v>
      </c>
      <c r="G13" s="142">
        <v>106</v>
      </c>
      <c r="H13" s="142">
        <f t="shared" si="1"/>
        <v>156317</v>
      </c>
      <c r="I13" s="171">
        <v>4984</v>
      </c>
      <c r="J13" s="171">
        <v>75754</v>
      </c>
      <c r="K13" s="171">
        <v>1201</v>
      </c>
      <c r="L13" s="142">
        <v>2950</v>
      </c>
      <c r="M13" s="142">
        <v>117</v>
      </c>
      <c r="N13" s="142">
        <v>144987</v>
      </c>
      <c r="O13" s="142">
        <v>884</v>
      </c>
      <c r="P13" s="142">
        <f t="shared" si="2"/>
        <v>223691</v>
      </c>
      <c r="Q13" s="171">
        <v>2029</v>
      </c>
    </row>
    <row r="14" spans="1:17" s="49" customFormat="1" ht="21">
      <c r="A14" s="22" t="s">
        <v>130</v>
      </c>
      <c r="B14" s="142">
        <v>31302</v>
      </c>
      <c r="C14" s="142">
        <v>1285</v>
      </c>
      <c r="D14" s="142">
        <v>72124</v>
      </c>
      <c r="E14" s="142">
        <v>52</v>
      </c>
      <c r="F14" s="142">
        <v>19483</v>
      </c>
      <c r="G14" s="142">
        <v>19</v>
      </c>
      <c r="H14" s="142">
        <f t="shared" si="1"/>
        <v>122909</v>
      </c>
      <c r="I14" s="142">
        <v>1318</v>
      </c>
      <c r="J14" s="142">
        <v>13965</v>
      </c>
      <c r="K14" s="142">
        <v>213</v>
      </c>
      <c r="L14" s="142">
        <v>828</v>
      </c>
      <c r="M14" s="142">
        <v>25</v>
      </c>
      <c r="N14" s="142">
        <v>32990</v>
      </c>
      <c r="O14" s="142">
        <v>114</v>
      </c>
      <c r="P14" s="142">
        <f t="shared" si="2"/>
        <v>47783</v>
      </c>
      <c r="Q14" s="142">
        <v>339</v>
      </c>
    </row>
    <row r="15" spans="1:17" s="49" customFormat="1" ht="21">
      <c r="A15" s="22" t="s">
        <v>131</v>
      </c>
      <c r="B15" s="142">
        <v>32768</v>
      </c>
      <c r="C15" s="142">
        <v>2195</v>
      </c>
      <c r="D15" s="142">
        <v>91075</v>
      </c>
      <c r="E15" s="142">
        <v>59</v>
      </c>
      <c r="F15" s="142">
        <v>40181</v>
      </c>
      <c r="G15" s="142">
        <v>26</v>
      </c>
      <c r="H15" s="142">
        <f t="shared" si="1"/>
        <v>164024</v>
      </c>
      <c r="I15" s="142">
        <v>2241</v>
      </c>
      <c r="J15" s="142">
        <v>13043</v>
      </c>
      <c r="K15" s="142">
        <v>240</v>
      </c>
      <c r="L15" s="142">
        <v>573</v>
      </c>
      <c r="M15" s="142">
        <v>44</v>
      </c>
      <c r="N15" s="142">
        <v>937</v>
      </c>
      <c r="O15" s="142">
        <v>42</v>
      </c>
      <c r="P15" s="142">
        <f t="shared" si="2"/>
        <v>14553</v>
      </c>
      <c r="Q15" s="142">
        <v>295</v>
      </c>
    </row>
    <row r="16" spans="1:17" s="49" customFormat="1" ht="21">
      <c r="A16" s="45" t="s">
        <v>132</v>
      </c>
      <c r="B16" s="143">
        <v>7350</v>
      </c>
      <c r="C16" s="142">
        <v>534</v>
      </c>
      <c r="D16" s="142">
        <v>12062</v>
      </c>
      <c r="E16" s="142">
        <v>12</v>
      </c>
      <c r="F16" s="142">
        <v>46</v>
      </c>
      <c r="G16" s="142">
        <v>5</v>
      </c>
      <c r="H16" s="142">
        <f t="shared" si="1"/>
        <v>19458</v>
      </c>
      <c r="I16" s="142">
        <v>540</v>
      </c>
      <c r="J16" s="142">
        <v>801</v>
      </c>
      <c r="K16" s="142">
        <v>86</v>
      </c>
      <c r="L16" s="142">
        <v>182</v>
      </c>
      <c r="M16" s="142">
        <v>19</v>
      </c>
      <c r="N16" s="142">
        <v>156</v>
      </c>
      <c r="O16" s="142">
        <v>18</v>
      </c>
      <c r="P16" s="142">
        <f t="shared" si="2"/>
        <v>1139</v>
      </c>
      <c r="Q16" s="142">
        <v>118</v>
      </c>
    </row>
    <row r="17" spans="1:17" s="49" customFormat="1" ht="21">
      <c r="A17" s="50" t="s">
        <v>133</v>
      </c>
      <c r="B17" s="143">
        <v>69818</v>
      </c>
      <c r="C17" s="142">
        <v>3537</v>
      </c>
      <c r="D17" s="142">
        <v>105048</v>
      </c>
      <c r="E17" s="142">
        <v>34</v>
      </c>
      <c r="F17" s="142">
        <v>7897</v>
      </c>
      <c r="G17" s="142">
        <v>31</v>
      </c>
      <c r="H17" s="142">
        <f t="shared" si="1"/>
        <v>182763</v>
      </c>
      <c r="I17" s="142">
        <v>3560</v>
      </c>
      <c r="J17" s="142">
        <v>4945</v>
      </c>
      <c r="K17" s="142">
        <v>314</v>
      </c>
      <c r="L17" s="142">
        <v>434</v>
      </c>
      <c r="M17" s="142">
        <v>46</v>
      </c>
      <c r="N17" s="142">
        <v>1276</v>
      </c>
      <c r="O17" s="142">
        <v>67</v>
      </c>
      <c r="P17" s="142">
        <f t="shared" si="2"/>
        <v>6655</v>
      </c>
      <c r="Q17" s="142">
        <v>405</v>
      </c>
    </row>
    <row r="18" spans="1:17" s="49" customFormat="1" ht="21">
      <c r="A18" s="22" t="s">
        <v>134</v>
      </c>
      <c r="B18" s="142">
        <v>12356</v>
      </c>
      <c r="C18" s="142">
        <v>801</v>
      </c>
      <c r="D18" s="142">
        <v>61000</v>
      </c>
      <c r="E18" s="142">
        <v>11</v>
      </c>
      <c r="F18" s="142">
        <v>1230</v>
      </c>
      <c r="G18" s="142">
        <v>3</v>
      </c>
      <c r="H18" s="142">
        <f t="shared" si="1"/>
        <v>74586</v>
      </c>
      <c r="I18" s="142">
        <v>810</v>
      </c>
      <c r="J18" s="142">
        <v>292</v>
      </c>
      <c r="K18" s="142">
        <v>17</v>
      </c>
      <c r="L18" s="142">
        <v>2</v>
      </c>
      <c r="M18" s="142">
        <v>1</v>
      </c>
      <c r="N18" s="142">
        <v>131</v>
      </c>
      <c r="O18" s="142">
        <v>2</v>
      </c>
      <c r="P18" s="142">
        <f t="shared" si="2"/>
        <v>425</v>
      </c>
      <c r="Q18" s="142">
        <v>19</v>
      </c>
    </row>
    <row r="19" spans="1:17" s="49" customFormat="1" ht="21">
      <c r="A19" s="22" t="s">
        <v>135</v>
      </c>
      <c r="B19" s="142">
        <v>15739</v>
      </c>
      <c r="C19" s="142">
        <v>841</v>
      </c>
      <c r="D19" s="142">
        <v>9245</v>
      </c>
      <c r="E19" s="142">
        <v>11</v>
      </c>
      <c r="F19" s="142">
        <v>1069</v>
      </c>
      <c r="G19" s="142">
        <v>10</v>
      </c>
      <c r="H19" s="142">
        <f t="shared" si="1"/>
        <v>26053</v>
      </c>
      <c r="I19" s="142">
        <v>848</v>
      </c>
      <c r="J19" s="142">
        <v>2239</v>
      </c>
      <c r="K19" s="142">
        <v>116</v>
      </c>
      <c r="L19" s="142">
        <v>836</v>
      </c>
      <c r="M19" s="142">
        <v>35</v>
      </c>
      <c r="N19" s="142">
        <v>1333</v>
      </c>
      <c r="O19" s="142">
        <v>15</v>
      </c>
      <c r="P19" s="142">
        <f t="shared" si="2"/>
        <v>4408</v>
      </c>
      <c r="Q19" s="142">
        <v>156</v>
      </c>
    </row>
    <row r="20" spans="1:17" s="49" customFormat="1" ht="21">
      <c r="A20" s="22" t="s">
        <v>136</v>
      </c>
      <c r="B20" s="171">
        <v>10083</v>
      </c>
      <c r="C20" s="171">
        <v>688</v>
      </c>
      <c r="D20" s="142">
        <v>177</v>
      </c>
      <c r="E20" s="142">
        <v>6</v>
      </c>
      <c r="F20" s="142">
        <v>787</v>
      </c>
      <c r="G20" s="142">
        <v>22</v>
      </c>
      <c r="H20" s="142">
        <f t="shared" si="1"/>
        <v>11047</v>
      </c>
      <c r="I20" s="171">
        <v>710</v>
      </c>
      <c r="J20" s="171">
        <v>1064</v>
      </c>
      <c r="K20" s="171">
        <v>52</v>
      </c>
      <c r="L20" s="142">
        <v>255</v>
      </c>
      <c r="M20" s="142">
        <v>10</v>
      </c>
      <c r="N20" s="142">
        <v>254</v>
      </c>
      <c r="O20" s="142">
        <v>14</v>
      </c>
      <c r="P20" s="142">
        <f t="shared" si="2"/>
        <v>1573</v>
      </c>
      <c r="Q20" s="171">
        <v>73</v>
      </c>
    </row>
    <row r="21" spans="1:17" s="49" customFormat="1" ht="21">
      <c r="A21" s="22" t="s">
        <v>137</v>
      </c>
      <c r="B21" s="171">
        <v>32994</v>
      </c>
      <c r="C21" s="171">
        <v>2280</v>
      </c>
      <c r="D21" s="142">
        <v>12931</v>
      </c>
      <c r="E21" s="142">
        <v>38</v>
      </c>
      <c r="F21" s="142">
        <v>176</v>
      </c>
      <c r="G21" s="142">
        <v>25</v>
      </c>
      <c r="H21" s="142">
        <f t="shared" si="1"/>
        <v>46101</v>
      </c>
      <c r="I21" s="171">
        <v>2313</v>
      </c>
      <c r="J21" s="142">
        <v>9317</v>
      </c>
      <c r="K21" s="142">
        <v>294</v>
      </c>
      <c r="L21" s="142">
        <v>2307</v>
      </c>
      <c r="M21" s="142">
        <v>124</v>
      </c>
      <c r="N21" s="171">
        <v>55387</v>
      </c>
      <c r="O21" s="171">
        <v>156</v>
      </c>
      <c r="P21" s="142">
        <f t="shared" si="2"/>
        <v>67011</v>
      </c>
      <c r="Q21" s="171">
        <v>537</v>
      </c>
    </row>
    <row r="22" spans="1:17" s="49" customFormat="1" ht="21">
      <c r="A22" s="23" t="s">
        <v>138</v>
      </c>
      <c r="B22" s="144">
        <v>10600</v>
      </c>
      <c r="C22" s="144">
        <v>645</v>
      </c>
      <c r="D22" s="144">
        <v>0</v>
      </c>
      <c r="E22" s="144">
        <v>0</v>
      </c>
      <c r="F22" s="144">
        <v>0</v>
      </c>
      <c r="G22" s="144">
        <v>0</v>
      </c>
      <c r="H22" s="144">
        <f t="shared" si="1"/>
        <v>10600</v>
      </c>
      <c r="I22" s="144">
        <v>645</v>
      </c>
      <c r="J22" s="144">
        <v>485</v>
      </c>
      <c r="K22" s="144">
        <v>43</v>
      </c>
      <c r="L22" s="144">
        <v>162</v>
      </c>
      <c r="M22" s="144">
        <v>8</v>
      </c>
      <c r="N22" s="144">
        <v>201</v>
      </c>
      <c r="O22" s="144">
        <v>10</v>
      </c>
      <c r="P22" s="144">
        <f t="shared" si="2"/>
        <v>848</v>
      </c>
      <c r="Q22" s="144">
        <v>60</v>
      </c>
    </row>
    <row r="23" spans="2:17" s="49" customFormat="1" ht="18">
      <c r="B23" s="145"/>
      <c r="C23" s="145"/>
      <c r="D23" s="145"/>
      <c r="E23" s="145"/>
      <c r="F23" s="145"/>
      <c r="G23" s="145"/>
      <c r="H23" s="145"/>
      <c r="I23" s="145"/>
      <c r="J23" s="145"/>
      <c r="K23" s="145"/>
      <c r="L23" s="145"/>
      <c r="M23" s="145"/>
      <c r="N23" s="145"/>
      <c r="O23" s="145"/>
      <c r="P23" s="145"/>
      <c r="Q23" s="145"/>
    </row>
    <row r="24" s="49" customFormat="1" ht="15"/>
    <row r="25" s="49" customFormat="1" ht="15"/>
    <row r="26" s="49" customFormat="1" ht="15"/>
    <row r="27" s="49" customFormat="1" ht="15"/>
    <row r="28" s="49" customFormat="1" ht="15"/>
    <row r="29" s="49" customFormat="1" ht="15"/>
    <row r="30" s="49" customFormat="1" ht="15"/>
    <row r="31" s="49" customFormat="1" ht="15"/>
  </sheetData>
  <sheetProtection/>
  <mergeCells count="10">
    <mergeCell ref="A1:Q1"/>
    <mergeCell ref="A3:A5"/>
    <mergeCell ref="B3:C3"/>
    <mergeCell ref="D3:E3"/>
    <mergeCell ref="F3:G3"/>
    <mergeCell ref="H3:I3"/>
    <mergeCell ref="J3:K3"/>
    <mergeCell ref="L3:M3"/>
    <mergeCell ref="N3:O3"/>
    <mergeCell ref="P3:Q3"/>
  </mergeCells>
  <printOptions/>
  <pageMargins left="0.22" right="0.2" top="1" bottom="1" header="0.5" footer="0.5"/>
  <pageSetup horizontalDpi="600" verticalDpi="600" orientation="landscape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selection activeCell="L8" sqref="L8:M22"/>
    </sheetView>
  </sheetViews>
  <sheetFormatPr defaultColWidth="9.140625" defaultRowHeight="12.75"/>
  <cols>
    <col min="1" max="1" width="13.140625" style="54" customWidth="1"/>
    <col min="2" max="2" width="6.00390625" style="16" customWidth="1"/>
    <col min="3" max="3" width="6.421875" style="16" customWidth="1"/>
    <col min="4" max="5" width="5.7109375" style="16" customWidth="1"/>
    <col min="6" max="6" width="6.00390625" style="16" customWidth="1"/>
    <col min="7" max="7" width="6.140625" style="16" customWidth="1"/>
    <col min="8" max="8" width="5.7109375" style="16" customWidth="1"/>
    <col min="9" max="9" width="6.421875" style="16" customWidth="1"/>
    <col min="10" max="16" width="6.57421875" style="16" customWidth="1"/>
    <col min="17" max="17" width="6.421875" style="16" customWidth="1"/>
    <col min="18" max="18" width="5.140625" style="16" customWidth="1"/>
    <col min="19" max="19" width="6.421875" style="16" customWidth="1"/>
    <col min="20" max="20" width="5.7109375" style="16" customWidth="1"/>
    <col min="21" max="22" width="6.421875" style="16" customWidth="1"/>
    <col min="23" max="23" width="7.57421875" style="16" customWidth="1"/>
    <col min="24" max="16384" width="9.140625" style="54" customWidth="1"/>
  </cols>
  <sheetData>
    <row r="1" spans="1:23" s="18" customFormat="1" ht="21" customHeight="1">
      <c r="A1" s="190" t="s">
        <v>69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</row>
    <row r="2" spans="1:23" s="18" customFormat="1" ht="18" customHeight="1">
      <c r="A2" s="17"/>
      <c r="B2" s="17"/>
      <c r="C2" s="17"/>
      <c r="D2" s="17"/>
      <c r="E2" s="17"/>
      <c r="F2" s="17"/>
      <c r="G2" s="17"/>
      <c r="H2" s="17"/>
      <c r="W2" s="19" t="s">
        <v>19</v>
      </c>
    </row>
    <row r="3" spans="1:23" s="51" customFormat="1" ht="18" customHeight="1">
      <c r="A3" s="191" t="s">
        <v>1</v>
      </c>
      <c r="B3" s="195" t="s">
        <v>70</v>
      </c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5"/>
      <c r="V3" s="195"/>
      <c r="W3" s="198"/>
    </row>
    <row r="4" spans="1:23" s="51" customFormat="1" ht="18" customHeight="1">
      <c r="A4" s="201"/>
      <c r="B4" s="198" t="s">
        <v>71</v>
      </c>
      <c r="C4" s="199"/>
      <c r="D4" s="199" t="s">
        <v>72</v>
      </c>
      <c r="E4" s="199"/>
      <c r="F4" s="199" t="s">
        <v>73</v>
      </c>
      <c r="G4" s="199"/>
      <c r="H4" s="199" t="s">
        <v>74</v>
      </c>
      <c r="I4" s="199"/>
      <c r="J4" s="199" t="s">
        <v>75</v>
      </c>
      <c r="K4" s="199"/>
      <c r="L4" s="199" t="s">
        <v>76</v>
      </c>
      <c r="M4" s="199"/>
      <c r="N4" s="199" t="s">
        <v>77</v>
      </c>
      <c r="O4" s="199"/>
      <c r="P4" s="199" t="s">
        <v>78</v>
      </c>
      <c r="Q4" s="199"/>
      <c r="R4" s="199" t="s">
        <v>79</v>
      </c>
      <c r="S4" s="199"/>
      <c r="T4" s="199" t="s">
        <v>80</v>
      </c>
      <c r="U4" s="199"/>
      <c r="V4" s="199" t="s">
        <v>81</v>
      </c>
      <c r="W4" s="199"/>
    </row>
    <row r="5" spans="1:23" s="51" customFormat="1" ht="18" customHeight="1">
      <c r="A5" s="201"/>
      <c r="B5" s="52" t="s">
        <v>56</v>
      </c>
      <c r="C5" s="14" t="s">
        <v>2</v>
      </c>
      <c r="D5" s="14" t="s">
        <v>56</v>
      </c>
      <c r="E5" s="14" t="s">
        <v>2</v>
      </c>
      <c r="F5" s="14" t="s">
        <v>56</v>
      </c>
      <c r="G5" s="14" t="s">
        <v>2</v>
      </c>
      <c r="H5" s="14" t="s">
        <v>56</v>
      </c>
      <c r="I5" s="14" t="s">
        <v>2</v>
      </c>
      <c r="J5" s="14" t="s">
        <v>56</v>
      </c>
      <c r="K5" s="14" t="s">
        <v>2</v>
      </c>
      <c r="L5" s="14" t="s">
        <v>56</v>
      </c>
      <c r="M5" s="14" t="s">
        <v>2</v>
      </c>
      <c r="N5" s="14" t="s">
        <v>56</v>
      </c>
      <c r="O5" s="14" t="s">
        <v>2</v>
      </c>
      <c r="P5" s="14" t="s">
        <v>56</v>
      </c>
      <c r="Q5" s="14" t="s">
        <v>2</v>
      </c>
      <c r="R5" s="14" t="s">
        <v>56</v>
      </c>
      <c r="S5" s="14" t="s">
        <v>2</v>
      </c>
      <c r="T5" s="14" t="s">
        <v>56</v>
      </c>
      <c r="U5" s="14" t="s">
        <v>2</v>
      </c>
      <c r="V5" s="14" t="s">
        <v>56</v>
      </c>
      <c r="W5" s="14" t="s">
        <v>2</v>
      </c>
    </row>
    <row r="6" spans="1:23" s="51" customFormat="1" ht="18" customHeight="1">
      <c r="A6" s="202"/>
      <c r="B6" s="53" t="s">
        <v>17</v>
      </c>
      <c r="C6" s="15" t="s">
        <v>15</v>
      </c>
      <c r="D6" s="15" t="s">
        <v>17</v>
      </c>
      <c r="E6" s="15" t="s">
        <v>15</v>
      </c>
      <c r="F6" s="15" t="s">
        <v>17</v>
      </c>
      <c r="G6" s="15" t="s">
        <v>15</v>
      </c>
      <c r="H6" s="15" t="s">
        <v>17</v>
      </c>
      <c r="I6" s="15" t="s">
        <v>15</v>
      </c>
      <c r="J6" s="15" t="s">
        <v>17</v>
      </c>
      <c r="K6" s="15" t="s">
        <v>15</v>
      </c>
      <c r="L6" s="15" t="s">
        <v>17</v>
      </c>
      <c r="M6" s="15" t="s">
        <v>15</v>
      </c>
      <c r="N6" s="15" t="s">
        <v>17</v>
      </c>
      <c r="O6" s="15" t="s">
        <v>15</v>
      </c>
      <c r="P6" s="15" t="s">
        <v>17</v>
      </c>
      <c r="Q6" s="15" t="s">
        <v>15</v>
      </c>
      <c r="R6" s="15" t="s">
        <v>17</v>
      </c>
      <c r="S6" s="15" t="s">
        <v>15</v>
      </c>
      <c r="T6" s="15" t="s">
        <v>17</v>
      </c>
      <c r="U6" s="15" t="s">
        <v>15</v>
      </c>
      <c r="V6" s="15" t="s">
        <v>17</v>
      </c>
      <c r="W6" s="15" t="s">
        <v>15</v>
      </c>
    </row>
    <row r="7" spans="1:23" s="6" customFormat="1" ht="18" customHeight="1">
      <c r="A7" s="46" t="s">
        <v>122</v>
      </c>
      <c r="B7" s="1">
        <f>SUM(B8:B23)</f>
        <v>4</v>
      </c>
      <c r="C7" s="1">
        <f aca="true" t="shared" si="0" ref="C7:W7">SUM(C8:C23)</f>
        <v>1</v>
      </c>
      <c r="D7" s="1">
        <f t="shared" si="0"/>
        <v>0</v>
      </c>
      <c r="E7" s="1">
        <f t="shared" si="0"/>
        <v>0</v>
      </c>
      <c r="F7" s="1">
        <f t="shared" si="0"/>
        <v>1</v>
      </c>
      <c r="G7" s="1">
        <f t="shared" si="0"/>
        <v>1</v>
      </c>
      <c r="H7" s="1">
        <f t="shared" si="0"/>
        <v>35</v>
      </c>
      <c r="I7" s="1">
        <f t="shared" si="0"/>
        <v>8</v>
      </c>
      <c r="J7" s="1">
        <f t="shared" si="0"/>
        <v>1651</v>
      </c>
      <c r="K7" s="1">
        <f t="shared" si="0"/>
        <v>211</v>
      </c>
      <c r="L7" s="1">
        <f t="shared" si="0"/>
        <v>124</v>
      </c>
      <c r="M7" s="1">
        <f t="shared" si="0"/>
        <v>22</v>
      </c>
      <c r="N7" s="1">
        <f t="shared" si="0"/>
        <v>18401</v>
      </c>
      <c r="O7" s="1">
        <f t="shared" si="0"/>
        <v>17</v>
      </c>
      <c r="P7" s="1">
        <f t="shared" si="0"/>
        <v>500</v>
      </c>
      <c r="Q7" s="1">
        <f t="shared" si="0"/>
        <v>1</v>
      </c>
      <c r="R7" s="1">
        <f t="shared" si="0"/>
        <v>0</v>
      </c>
      <c r="S7" s="1">
        <f t="shared" si="0"/>
        <v>0</v>
      </c>
      <c r="T7" s="1">
        <f t="shared" si="0"/>
        <v>0</v>
      </c>
      <c r="U7" s="1">
        <f t="shared" si="0"/>
        <v>0</v>
      </c>
      <c r="V7" s="1">
        <f t="shared" si="0"/>
        <v>0</v>
      </c>
      <c r="W7" s="1">
        <f t="shared" si="0"/>
        <v>0</v>
      </c>
    </row>
    <row r="8" spans="1:23" s="6" customFormat="1" ht="18" customHeight="1">
      <c r="A8" s="21" t="s">
        <v>123</v>
      </c>
      <c r="B8" s="21">
        <v>0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12</v>
      </c>
      <c r="K8" s="2">
        <v>5</v>
      </c>
      <c r="L8" s="2">
        <v>3</v>
      </c>
      <c r="M8" s="2">
        <v>1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2">
        <v>0</v>
      </c>
    </row>
    <row r="9" spans="1:23" s="6" customFormat="1" ht="18" customHeight="1">
      <c r="A9" s="22" t="s">
        <v>124</v>
      </c>
      <c r="B9" s="22">
        <v>0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61</v>
      </c>
      <c r="K9" s="3">
        <v>15</v>
      </c>
      <c r="L9" s="3">
        <v>4</v>
      </c>
      <c r="M9" s="3">
        <v>1</v>
      </c>
      <c r="N9" s="3">
        <v>0</v>
      </c>
      <c r="O9" s="3">
        <v>0</v>
      </c>
      <c r="P9" s="3">
        <v>500</v>
      </c>
      <c r="Q9" s="3">
        <v>1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3">
        <v>0</v>
      </c>
    </row>
    <row r="10" spans="1:23" s="6" customFormat="1" ht="18" customHeight="1">
      <c r="A10" s="22" t="s">
        <v>125</v>
      </c>
      <c r="B10" s="22">
        <v>0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86</v>
      </c>
      <c r="K10" s="3">
        <v>31</v>
      </c>
      <c r="L10" s="3">
        <v>54</v>
      </c>
      <c r="M10" s="3">
        <v>3</v>
      </c>
      <c r="N10" s="3">
        <v>2500</v>
      </c>
      <c r="O10" s="3">
        <v>3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3">
        <v>0</v>
      </c>
    </row>
    <row r="11" spans="1:23" s="6" customFormat="1" ht="18" customHeight="1">
      <c r="A11" s="22" t="s">
        <v>126</v>
      </c>
      <c r="B11" s="22">
        <v>0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67</v>
      </c>
      <c r="K11" s="3">
        <v>20</v>
      </c>
      <c r="L11" s="3">
        <v>2</v>
      </c>
      <c r="M11" s="3">
        <v>1</v>
      </c>
      <c r="N11" s="3">
        <v>1600</v>
      </c>
      <c r="O11" s="3">
        <v>2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</row>
    <row r="12" spans="1:23" s="6" customFormat="1" ht="18" customHeight="1">
      <c r="A12" s="22" t="s">
        <v>127</v>
      </c>
      <c r="B12" s="22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72</v>
      </c>
      <c r="K12" s="3">
        <v>14</v>
      </c>
      <c r="L12" s="3">
        <v>2</v>
      </c>
      <c r="M12" s="3">
        <v>1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3">
        <v>0</v>
      </c>
      <c r="V12" s="3">
        <v>0</v>
      </c>
      <c r="W12" s="3">
        <v>0</v>
      </c>
    </row>
    <row r="13" spans="1:23" s="6" customFormat="1" ht="18" customHeight="1">
      <c r="A13" s="22" t="s">
        <v>128</v>
      </c>
      <c r="B13" s="22">
        <v>0</v>
      </c>
      <c r="C13" s="3">
        <v>0</v>
      </c>
      <c r="D13" s="3">
        <v>0</v>
      </c>
      <c r="E13" s="3">
        <v>0</v>
      </c>
      <c r="F13" s="3">
        <v>1</v>
      </c>
      <c r="G13" s="3">
        <v>1</v>
      </c>
      <c r="H13" s="3">
        <v>0</v>
      </c>
      <c r="I13" s="3">
        <v>0</v>
      </c>
      <c r="J13" s="3">
        <v>38</v>
      </c>
      <c r="K13" s="3">
        <v>14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  <c r="V13" s="3">
        <v>0</v>
      </c>
      <c r="W13" s="3">
        <v>0</v>
      </c>
    </row>
    <row r="14" spans="1:23" s="6" customFormat="1" ht="18" customHeight="1">
      <c r="A14" s="22" t="s">
        <v>129</v>
      </c>
      <c r="B14" s="22">
        <v>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4</v>
      </c>
      <c r="I14" s="3">
        <v>1</v>
      </c>
      <c r="J14" s="3">
        <v>148</v>
      </c>
      <c r="K14" s="3">
        <v>32</v>
      </c>
      <c r="L14" s="3">
        <v>12</v>
      </c>
      <c r="M14" s="3">
        <v>4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  <c r="U14" s="3">
        <v>0</v>
      </c>
      <c r="V14" s="3">
        <v>0</v>
      </c>
      <c r="W14" s="3">
        <v>0</v>
      </c>
    </row>
    <row r="15" spans="1:23" s="6" customFormat="1" ht="18" customHeight="1">
      <c r="A15" s="22" t="s">
        <v>130</v>
      </c>
      <c r="B15" s="22">
        <v>0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12</v>
      </c>
      <c r="I15" s="3">
        <v>1</v>
      </c>
      <c r="J15" s="3">
        <v>38</v>
      </c>
      <c r="K15" s="3">
        <v>4</v>
      </c>
      <c r="L15" s="3">
        <v>0</v>
      </c>
      <c r="M15" s="3">
        <v>0</v>
      </c>
      <c r="N15" s="3">
        <v>1300</v>
      </c>
      <c r="O15" s="3">
        <v>1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  <c r="V15" s="3">
        <v>0</v>
      </c>
      <c r="W15" s="3">
        <v>0</v>
      </c>
    </row>
    <row r="16" spans="1:23" s="6" customFormat="1" ht="18" customHeight="1">
      <c r="A16" s="22" t="s">
        <v>131</v>
      </c>
      <c r="B16" s="22">
        <v>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25</v>
      </c>
      <c r="K16" s="3">
        <v>13</v>
      </c>
      <c r="L16" s="3">
        <v>3</v>
      </c>
      <c r="M16" s="3">
        <v>2</v>
      </c>
      <c r="N16" s="3">
        <v>2500</v>
      </c>
      <c r="O16" s="3">
        <v>4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  <c r="W16" s="3">
        <v>0</v>
      </c>
    </row>
    <row r="17" spans="1:23" s="6" customFormat="1" ht="18">
      <c r="A17" s="24" t="s">
        <v>132</v>
      </c>
      <c r="B17" s="24">
        <v>4</v>
      </c>
      <c r="C17" s="3">
        <v>1</v>
      </c>
      <c r="D17" s="3">
        <v>0</v>
      </c>
      <c r="E17" s="3">
        <v>0</v>
      </c>
      <c r="F17" s="3">
        <v>0</v>
      </c>
      <c r="G17" s="3">
        <v>0</v>
      </c>
      <c r="H17" s="3">
        <v>5</v>
      </c>
      <c r="I17" s="3">
        <v>2</v>
      </c>
      <c r="J17" s="3">
        <v>26</v>
      </c>
      <c r="K17" s="3">
        <v>8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3">
        <v>0</v>
      </c>
      <c r="W17" s="3">
        <v>0</v>
      </c>
    </row>
    <row r="18" spans="1:23" s="6" customFormat="1" ht="18">
      <c r="A18" s="55" t="s">
        <v>133</v>
      </c>
      <c r="B18" s="55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12</v>
      </c>
      <c r="I18" s="3">
        <v>3</v>
      </c>
      <c r="J18" s="3">
        <v>115</v>
      </c>
      <c r="K18" s="3">
        <v>35</v>
      </c>
      <c r="L18" s="3">
        <v>34</v>
      </c>
      <c r="M18" s="3">
        <v>7</v>
      </c>
      <c r="N18" s="3">
        <v>5201</v>
      </c>
      <c r="O18" s="3">
        <v>3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  <c r="U18" s="3">
        <v>0</v>
      </c>
      <c r="V18" s="3">
        <v>0</v>
      </c>
      <c r="W18" s="3">
        <v>0</v>
      </c>
    </row>
    <row r="19" spans="1:23" s="6" customFormat="1" ht="18">
      <c r="A19" s="22" t="s">
        <v>134</v>
      </c>
      <c r="B19" s="22">
        <v>0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2</v>
      </c>
      <c r="K19" s="3">
        <v>1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  <c r="U19" s="3">
        <v>0</v>
      </c>
      <c r="V19" s="3">
        <v>0</v>
      </c>
      <c r="W19" s="3">
        <v>0</v>
      </c>
    </row>
    <row r="20" spans="1:23" s="6" customFormat="1" ht="18">
      <c r="A20" s="22" t="s">
        <v>135</v>
      </c>
      <c r="B20" s="22">
        <v>0</v>
      </c>
      <c r="C20" s="3">
        <v>0</v>
      </c>
      <c r="D20" s="3">
        <v>0</v>
      </c>
      <c r="E20" s="3">
        <v>0</v>
      </c>
      <c r="F20" s="62">
        <v>0</v>
      </c>
      <c r="G20" s="3">
        <v>0</v>
      </c>
      <c r="H20" s="3">
        <v>0</v>
      </c>
      <c r="I20" s="3">
        <v>0</v>
      </c>
      <c r="J20" s="3">
        <v>930</v>
      </c>
      <c r="K20" s="3">
        <v>6</v>
      </c>
      <c r="L20" s="3">
        <v>0</v>
      </c>
      <c r="M20" s="3">
        <v>0</v>
      </c>
      <c r="N20" s="3">
        <v>600</v>
      </c>
      <c r="O20" s="3">
        <v>1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  <c r="U20" s="3">
        <v>0</v>
      </c>
      <c r="V20" s="3">
        <v>0</v>
      </c>
      <c r="W20" s="3">
        <v>0</v>
      </c>
    </row>
    <row r="21" spans="1:23" s="6" customFormat="1" ht="18">
      <c r="A21" s="22" t="s">
        <v>136</v>
      </c>
      <c r="B21" s="22">
        <v>0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5</v>
      </c>
      <c r="M21" s="3">
        <v>1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  <c r="U21" s="3">
        <v>0</v>
      </c>
      <c r="V21" s="3">
        <v>0</v>
      </c>
      <c r="W21" s="3">
        <v>0</v>
      </c>
    </row>
    <row r="22" spans="1:23" s="6" customFormat="1" ht="18">
      <c r="A22" s="22" t="s">
        <v>137</v>
      </c>
      <c r="B22" s="22"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2</v>
      </c>
      <c r="I22" s="3">
        <v>1</v>
      </c>
      <c r="J22" s="3">
        <v>23</v>
      </c>
      <c r="K22" s="3">
        <v>10</v>
      </c>
      <c r="L22" s="3">
        <v>5</v>
      </c>
      <c r="M22" s="3">
        <v>1</v>
      </c>
      <c r="N22" s="3">
        <v>4700</v>
      </c>
      <c r="O22" s="3">
        <v>3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  <c r="U22" s="3">
        <v>0</v>
      </c>
      <c r="V22" s="3">
        <v>0</v>
      </c>
      <c r="W22" s="3">
        <v>0</v>
      </c>
    </row>
    <row r="23" spans="1:23" s="6" customFormat="1" ht="18">
      <c r="A23" s="23" t="s">
        <v>138</v>
      </c>
      <c r="B23" s="23">
        <v>0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8</v>
      </c>
      <c r="K23" s="4">
        <v>3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</row>
    <row r="24" spans="1:23" s="6" customFormat="1" ht="18">
      <c r="A24" s="49"/>
      <c r="B24" s="49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</row>
    <row r="25" spans="1:23" s="6" customFormat="1" ht="18">
      <c r="A25" s="49"/>
      <c r="B25" s="49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</row>
    <row r="26" spans="1:23" s="6" customFormat="1" ht="18">
      <c r="A26" s="49"/>
      <c r="B26" s="49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</row>
    <row r="27" spans="1:23" s="6" customFormat="1" ht="18">
      <c r="A27" s="49"/>
      <c r="B27" s="49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</row>
    <row r="28" spans="1:23" s="6" customFormat="1" ht="18">
      <c r="A28" s="49"/>
      <c r="B28" s="49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</row>
    <row r="29" spans="1:23" s="6" customFormat="1" ht="18">
      <c r="A29" s="49"/>
      <c r="B29" s="49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</row>
    <row r="30" spans="1:23" s="6" customFormat="1" ht="18">
      <c r="A30" s="49"/>
      <c r="B30" s="49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</row>
    <row r="31" spans="1:23" s="6" customFormat="1" ht="18">
      <c r="A31" s="49"/>
      <c r="B31" s="49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</row>
    <row r="32" spans="1:23" s="6" customFormat="1" ht="18">
      <c r="A32" s="49"/>
      <c r="B32" s="49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</row>
    <row r="33" spans="1:23" s="6" customFormat="1" ht="18">
      <c r="A33" s="49"/>
      <c r="B33" s="49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</row>
    <row r="34" spans="2:23" s="6" customFormat="1" ht="18"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</row>
    <row r="35" spans="2:23" s="6" customFormat="1" ht="18"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</row>
    <row r="36" spans="2:23" s="6" customFormat="1" ht="18"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</row>
    <row r="37" spans="2:23" s="6" customFormat="1" ht="18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</row>
    <row r="38" spans="2:23" s="6" customFormat="1" ht="18"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</row>
    <row r="39" spans="2:23" s="6" customFormat="1" ht="18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</row>
    <row r="40" spans="2:23" s="6" customFormat="1" ht="18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</row>
    <row r="41" spans="2:23" s="6" customFormat="1" ht="18"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</row>
    <row r="42" spans="2:23" s="6" customFormat="1" ht="18"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</row>
    <row r="43" spans="2:23" s="6" customFormat="1" ht="18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</row>
    <row r="44" spans="2:23" s="6" customFormat="1" ht="18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</row>
    <row r="45" spans="2:23" s="6" customFormat="1" ht="18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</row>
    <row r="46" spans="2:23" s="6" customFormat="1" ht="18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</row>
  </sheetData>
  <sheetProtection/>
  <mergeCells count="14">
    <mergeCell ref="H4:I4"/>
    <mergeCell ref="J4:K4"/>
    <mergeCell ref="L4:M4"/>
    <mergeCell ref="N4:O4"/>
    <mergeCell ref="P4:Q4"/>
    <mergeCell ref="R4:S4"/>
    <mergeCell ref="T4:U4"/>
    <mergeCell ref="V4:W4"/>
    <mergeCell ref="A1:W1"/>
    <mergeCell ref="A3:A6"/>
    <mergeCell ref="B3:W3"/>
    <mergeCell ref="B4:C4"/>
    <mergeCell ref="D4:E4"/>
    <mergeCell ref="F4:G4"/>
  </mergeCells>
  <printOptions/>
  <pageMargins left="0.2" right="0.2" top="1" bottom="1" header="0.5" footer="0.5"/>
  <pageSetup horizontalDpi="600" verticalDpi="6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2"/>
  <sheetViews>
    <sheetView zoomScalePageLayoutView="0" workbookViewId="0" topLeftCell="A1">
      <selection activeCell="G16" sqref="G16"/>
    </sheetView>
  </sheetViews>
  <sheetFormatPr defaultColWidth="9.140625" defaultRowHeight="12.75"/>
  <cols>
    <col min="1" max="1" width="17.57421875" style="147" customWidth="1"/>
    <col min="2" max="2" width="9.00390625" style="147" bestFit="1" customWidth="1"/>
    <col min="3" max="3" width="6.7109375" style="147" bestFit="1" customWidth="1"/>
    <col min="4" max="4" width="10.140625" style="147" bestFit="1" customWidth="1"/>
    <col min="5" max="5" width="8.140625" style="147" bestFit="1" customWidth="1"/>
    <col min="6" max="6" width="7.7109375" style="147" bestFit="1" customWidth="1"/>
    <col min="7" max="7" width="11.00390625" style="147" bestFit="1" customWidth="1"/>
    <col min="8" max="8" width="9.421875" style="147" bestFit="1" customWidth="1"/>
    <col min="9" max="9" width="8.8515625" style="147" bestFit="1" customWidth="1"/>
    <col min="10" max="10" width="10.00390625" style="147" bestFit="1" customWidth="1"/>
    <col min="11" max="11" width="6.421875" style="147" bestFit="1" customWidth="1"/>
    <col min="12" max="12" width="9.421875" style="147" bestFit="1" customWidth="1"/>
    <col min="13" max="13" width="8.7109375" style="147" bestFit="1" customWidth="1"/>
    <col min="14" max="14" width="9.00390625" style="147" bestFit="1" customWidth="1"/>
    <col min="15" max="16" width="5.8515625" style="147" bestFit="1" customWidth="1"/>
    <col min="17" max="16384" width="9.140625" style="147" customWidth="1"/>
  </cols>
  <sheetData>
    <row r="1" s="148" customFormat="1" ht="29.25">
      <c r="A1" s="20" t="s">
        <v>82</v>
      </c>
    </row>
    <row r="2" s="146" customFormat="1" ht="11.25" customHeight="1"/>
    <row r="3" spans="1:16" s="150" customFormat="1" ht="21">
      <c r="A3" s="149"/>
      <c r="B3" s="26" t="s">
        <v>104</v>
      </c>
      <c r="C3" s="26"/>
      <c r="D3" s="27"/>
      <c r="E3" s="27"/>
      <c r="F3" s="27"/>
      <c r="G3" s="27"/>
      <c r="H3" s="27"/>
      <c r="I3" s="27"/>
      <c r="J3" s="27"/>
      <c r="K3" s="27"/>
      <c r="L3" s="27"/>
      <c r="M3" s="28"/>
      <c r="N3" s="29" t="s">
        <v>105</v>
      </c>
      <c r="O3" s="30" t="s">
        <v>106</v>
      </c>
      <c r="P3" s="28"/>
    </row>
    <row r="4" spans="1:16" s="152" customFormat="1" ht="21">
      <c r="A4" s="151" t="s">
        <v>90</v>
      </c>
      <c r="B4" s="29" t="s">
        <v>107</v>
      </c>
      <c r="C4" s="29" t="s">
        <v>108</v>
      </c>
      <c r="D4" s="29" t="s">
        <v>109</v>
      </c>
      <c r="E4" s="32" t="s">
        <v>110</v>
      </c>
      <c r="F4" s="29" t="s">
        <v>111</v>
      </c>
      <c r="G4" s="32" t="s">
        <v>112</v>
      </c>
      <c r="H4" s="29" t="s">
        <v>113</v>
      </c>
      <c r="I4" s="32" t="s">
        <v>114</v>
      </c>
      <c r="J4" s="29" t="s">
        <v>115</v>
      </c>
      <c r="K4" s="29" t="s">
        <v>116</v>
      </c>
      <c r="L4" s="29" t="s">
        <v>117</v>
      </c>
      <c r="M4" s="29" t="s">
        <v>118</v>
      </c>
      <c r="N4" s="31" t="s">
        <v>107</v>
      </c>
      <c r="O4" s="32" t="s">
        <v>119</v>
      </c>
      <c r="P4" s="29" t="s">
        <v>120</v>
      </c>
    </row>
    <row r="5" spans="1:16" s="152" customFormat="1" ht="19.5" customHeight="1">
      <c r="A5" s="153"/>
      <c r="B5" s="33" t="s">
        <v>95</v>
      </c>
      <c r="C5" s="33" t="s">
        <v>95</v>
      </c>
      <c r="D5" s="33" t="s">
        <v>95</v>
      </c>
      <c r="E5" s="34" t="s">
        <v>95</v>
      </c>
      <c r="F5" s="33" t="s">
        <v>95</v>
      </c>
      <c r="G5" s="34" t="s">
        <v>95</v>
      </c>
      <c r="H5" s="33" t="s">
        <v>95</v>
      </c>
      <c r="I5" s="34" t="s">
        <v>95</v>
      </c>
      <c r="J5" s="33" t="s">
        <v>95</v>
      </c>
      <c r="K5" s="33" t="s">
        <v>95</v>
      </c>
      <c r="L5" s="33" t="s">
        <v>95</v>
      </c>
      <c r="M5" s="33" t="s">
        <v>95</v>
      </c>
      <c r="N5" s="33" t="s">
        <v>95</v>
      </c>
      <c r="O5" s="34" t="s">
        <v>95</v>
      </c>
      <c r="P5" s="33" t="s">
        <v>95</v>
      </c>
    </row>
    <row r="6" spans="1:16" s="156" customFormat="1" ht="19.5" customHeight="1">
      <c r="A6" s="154" t="s">
        <v>122</v>
      </c>
      <c r="B6" s="155">
        <f>SUM(B7:B22)</f>
        <v>2</v>
      </c>
      <c r="C6" s="155">
        <f aca="true" t="shared" si="0" ref="C6:P6">SUM(C7:C22)</f>
        <v>11</v>
      </c>
      <c r="D6" s="155">
        <f t="shared" si="0"/>
        <v>0</v>
      </c>
      <c r="E6" s="155">
        <f t="shared" si="0"/>
        <v>0</v>
      </c>
      <c r="F6" s="155">
        <f t="shared" si="0"/>
        <v>0</v>
      </c>
      <c r="G6" s="155">
        <f t="shared" si="0"/>
        <v>0</v>
      </c>
      <c r="H6" s="155">
        <f t="shared" si="0"/>
        <v>0</v>
      </c>
      <c r="I6" s="155">
        <f t="shared" si="0"/>
        <v>0</v>
      </c>
      <c r="J6" s="155">
        <f t="shared" si="0"/>
        <v>0</v>
      </c>
      <c r="K6" s="155">
        <f t="shared" si="0"/>
        <v>0</v>
      </c>
      <c r="L6" s="155">
        <f t="shared" si="0"/>
        <v>0</v>
      </c>
      <c r="M6" s="155">
        <f t="shared" si="0"/>
        <v>0</v>
      </c>
      <c r="N6" s="155">
        <f t="shared" si="0"/>
        <v>252</v>
      </c>
      <c r="O6" s="155">
        <f t="shared" si="0"/>
        <v>0</v>
      </c>
      <c r="P6" s="155">
        <f t="shared" si="0"/>
        <v>0</v>
      </c>
    </row>
    <row r="7" spans="1:16" s="159" customFormat="1" ht="21">
      <c r="A7" s="157" t="s">
        <v>123</v>
      </c>
      <c r="B7" s="158">
        <v>0</v>
      </c>
      <c r="C7" s="158">
        <v>3</v>
      </c>
      <c r="D7" s="158">
        <v>0</v>
      </c>
      <c r="E7" s="158">
        <v>0</v>
      </c>
      <c r="F7" s="158">
        <v>0</v>
      </c>
      <c r="G7" s="158">
        <v>0</v>
      </c>
      <c r="H7" s="158">
        <v>0</v>
      </c>
      <c r="I7" s="158">
        <v>0</v>
      </c>
      <c r="J7" s="158">
        <v>0</v>
      </c>
      <c r="K7" s="158">
        <v>0</v>
      </c>
      <c r="L7" s="158">
        <v>0</v>
      </c>
      <c r="M7" s="158">
        <v>0</v>
      </c>
      <c r="N7" s="158">
        <v>22</v>
      </c>
      <c r="O7" s="158">
        <v>0</v>
      </c>
      <c r="P7" s="158">
        <v>0</v>
      </c>
    </row>
    <row r="8" spans="1:16" s="159" customFormat="1" ht="21">
      <c r="A8" s="160" t="s">
        <v>124</v>
      </c>
      <c r="B8" s="161">
        <v>0</v>
      </c>
      <c r="C8" s="161">
        <v>0</v>
      </c>
      <c r="D8" s="161">
        <v>0</v>
      </c>
      <c r="E8" s="161">
        <v>0</v>
      </c>
      <c r="F8" s="161">
        <v>0</v>
      </c>
      <c r="G8" s="161">
        <v>0</v>
      </c>
      <c r="H8" s="161">
        <v>0</v>
      </c>
      <c r="I8" s="161">
        <v>0</v>
      </c>
      <c r="J8" s="161">
        <v>0</v>
      </c>
      <c r="K8" s="161">
        <v>0</v>
      </c>
      <c r="L8" s="161">
        <v>0</v>
      </c>
      <c r="M8" s="161">
        <v>0</v>
      </c>
      <c r="N8" s="161">
        <v>4</v>
      </c>
      <c r="O8" s="161">
        <v>0</v>
      </c>
      <c r="P8" s="161">
        <v>0</v>
      </c>
    </row>
    <row r="9" spans="1:16" s="159" customFormat="1" ht="21">
      <c r="A9" s="160" t="s">
        <v>125</v>
      </c>
      <c r="B9" s="161">
        <v>0</v>
      </c>
      <c r="C9" s="161">
        <v>2</v>
      </c>
      <c r="D9" s="161">
        <v>0</v>
      </c>
      <c r="E9" s="161">
        <v>0</v>
      </c>
      <c r="F9" s="161">
        <v>0</v>
      </c>
      <c r="G9" s="161">
        <v>0</v>
      </c>
      <c r="H9" s="161">
        <v>0</v>
      </c>
      <c r="I9" s="161">
        <v>0</v>
      </c>
      <c r="J9" s="161">
        <v>0</v>
      </c>
      <c r="K9" s="161">
        <v>0</v>
      </c>
      <c r="L9" s="161">
        <v>0</v>
      </c>
      <c r="M9" s="161">
        <v>0</v>
      </c>
      <c r="N9" s="161">
        <v>14</v>
      </c>
      <c r="O9" s="161">
        <v>0</v>
      </c>
      <c r="P9" s="161">
        <v>0</v>
      </c>
    </row>
    <row r="10" spans="1:16" s="159" customFormat="1" ht="21">
      <c r="A10" s="160" t="s">
        <v>126</v>
      </c>
      <c r="B10" s="161">
        <v>0</v>
      </c>
      <c r="C10" s="161">
        <v>0</v>
      </c>
      <c r="D10" s="161">
        <v>0</v>
      </c>
      <c r="E10" s="161">
        <v>0</v>
      </c>
      <c r="F10" s="161">
        <v>0</v>
      </c>
      <c r="G10" s="161">
        <v>0</v>
      </c>
      <c r="H10" s="161">
        <v>0</v>
      </c>
      <c r="I10" s="161">
        <v>0</v>
      </c>
      <c r="J10" s="161">
        <v>0</v>
      </c>
      <c r="K10" s="161">
        <v>0</v>
      </c>
      <c r="L10" s="161">
        <v>0</v>
      </c>
      <c r="M10" s="161">
        <v>0</v>
      </c>
      <c r="N10" s="161">
        <v>9</v>
      </c>
      <c r="O10" s="161">
        <v>0</v>
      </c>
      <c r="P10" s="161">
        <v>0</v>
      </c>
    </row>
    <row r="11" spans="1:16" s="159" customFormat="1" ht="21">
      <c r="A11" s="160" t="s">
        <v>127</v>
      </c>
      <c r="B11" s="161">
        <v>0</v>
      </c>
      <c r="C11" s="161">
        <v>0</v>
      </c>
      <c r="D11" s="161">
        <v>0</v>
      </c>
      <c r="E11" s="161">
        <v>0</v>
      </c>
      <c r="F11" s="161">
        <v>0</v>
      </c>
      <c r="G11" s="161">
        <v>0</v>
      </c>
      <c r="H11" s="161">
        <v>0</v>
      </c>
      <c r="I11" s="161">
        <v>0</v>
      </c>
      <c r="J11" s="161">
        <v>0</v>
      </c>
      <c r="K11" s="161">
        <v>0</v>
      </c>
      <c r="L11" s="161">
        <v>0</v>
      </c>
      <c r="M11" s="161">
        <v>0</v>
      </c>
      <c r="N11" s="161">
        <v>8</v>
      </c>
      <c r="O11" s="161">
        <v>0</v>
      </c>
      <c r="P11" s="161">
        <v>0</v>
      </c>
    </row>
    <row r="12" spans="1:16" s="159" customFormat="1" ht="21">
      <c r="A12" s="160" t="s">
        <v>128</v>
      </c>
      <c r="B12" s="161">
        <v>0</v>
      </c>
      <c r="C12" s="161">
        <v>0</v>
      </c>
      <c r="D12" s="161">
        <v>0</v>
      </c>
      <c r="E12" s="161">
        <v>0</v>
      </c>
      <c r="F12" s="161">
        <v>0</v>
      </c>
      <c r="G12" s="161">
        <v>0</v>
      </c>
      <c r="H12" s="161">
        <v>0</v>
      </c>
      <c r="I12" s="161">
        <v>0</v>
      </c>
      <c r="J12" s="161">
        <v>0</v>
      </c>
      <c r="K12" s="161">
        <v>0</v>
      </c>
      <c r="L12" s="161">
        <v>0</v>
      </c>
      <c r="M12" s="161">
        <v>0</v>
      </c>
      <c r="N12" s="161">
        <v>3</v>
      </c>
      <c r="O12" s="161">
        <v>0</v>
      </c>
      <c r="P12" s="161">
        <v>0</v>
      </c>
    </row>
    <row r="13" spans="1:16" s="159" customFormat="1" ht="21">
      <c r="A13" s="160" t="s">
        <v>129</v>
      </c>
      <c r="B13" s="161">
        <v>0</v>
      </c>
      <c r="C13" s="161">
        <v>0</v>
      </c>
      <c r="D13" s="161">
        <v>0</v>
      </c>
      <c r="E13" s="161">
        <v>0</v>
      </c>
      <c r="F13" s="161">
        <v>0</v>
      </c>
      <c r="G13" s="161">
        <v>0</v>
      </c>
      <c r="H13" s="161">
        <v>0</v>
      </c>
      <c r="I13" s="161">
        <v>0</v>
      </c>
      <c r="J13" s="161">
        <v>0</v>
      </c>
      <c r="K13" s="161">
        <v>0</v>
      </c>
      <c r="L13" s="161">
        <v>0</v>
      </c>
      <c r="M13" s="161">
        <v>0</v>
      </c>
      <c r="N13" s="161">
        <v>23</v>
      </c>
      <c r="O13" s="161">
        <v>0</v>
      </c>
      <c r="P13" s="161">
        <v>0</v>
      </c>
    </row>
    <row r="14" spans="1:16" s="159" customFormat="1" ht="21">
      <c r="A14" s="161" t="s">
        <v>130</v>
      </c>
      <c r="B14" s="161">
        <v>0</v>
      </c>
      <c r="C14" s="161">
        <v>0</v>
      </c>
      <c r="D14" s="161">
        <v>0</v>
      </c>
      <c r="E14" s="161">
        <v>0</v>
      </c>
      <c r="F14" s="161">
        <v>0</v>
      </c>
      <c r="G14" s="161">
        <v>0</v>
      </c>
      <c r="H14" s="161">
        <v>0</v>
      </c>
      <c r="I14" s="161">
        <v>0</v>
      </c>
      <c r="J14" s="161">
        <v>0</v>
      </c>
      <c r="K14" s="161">
        <v>0</v>
      </c>
      <c r="L14" s="161">
        <v>0</v>
      </c>
      <c r="M14" s="161">
        <v>0</v>
      </c>
      <c r="N14" s="161">
        <v>10</v>
      </c>
      <c r="O14" s="161">
        <v>0</v>
      </c>
      <c r="P14" s="161">
        <v>0</v>
      </c>
    </row>
    <row r="15" spans="1:16" s="159" customFormat="1" ht="21">
      <c r="A15" s="161" t="s">
        <v>131</v>
      </c>
      <c r="B15" s="161">
        <v>1</v>
      </c>
      <c r="C15" s="161">
        <v>0</v>
      </c>
      <c r="D15" s="161">
        <v>0</v>
      </c>
      <c r="E15" s="161">
        <v>0</v>
      </c>
      <c r="F15" s="161">
        <v>0</v>
      </c>
      <c r="G15" s="161">
        <v>0</v>
      </c>
      <c r="H15" s="161">
        <v>0</v>
      </c>
      <c r="I15" s="161">
        <v>0</v>
      </c>
      <c r="J15" s="161">
        <v>0</v>
      </c>
      <c r="K15" s="161">
        <v>0</v>
      </c>
      <c r="L15" s="161">
        <v>0</v>
      </c>
      <c r="M15" s="161">
        <v>0</v>
      </c>
      <c r="N15" s="161">
        <v>19</v>
      </c>
      <c r="O15" s="161">
        <v>0</v>
      </c>
      <c r="P15" s="161">
        <v>0</v>
      </c>
    </row>
    <row r="16" spans="1:16" s="159" customFormat="1" ht="21">
      <c r="A16" s="161" t="s">
        <v>132</v>
      </c>
      <c r="B16" s="161">
        <v>0</v>
      </c>
      <c r="C16" s="161">
        <v>0</v>
      </c>
      <c r="D16" s="161">
        <v>0</v>
      </c>
      <c r="E16" s="161">
        <v>0</v>
      </c>
      <c r="F16" s="161">
        <v>0</v>
      </c>
      <c r="G16" s="161">
        <v>0</v>
      </c>
      <c r="H16" s="161">
        <v>0</v>
      </c>
      <c r="I16" s="161">
        <v>0</v>
      </c>
      <c r="J16" s="161">
        <v>0</v>
      </c>
      <c r="K16" s="161">
        <v>0</v>
      </c>
      <c r="L16" s="161">
        <v>0</v>
      </c>
      <c r="M16" s="161">
        <v>0</v>
      </c>
      <c r="N16" s="161">
        <v>20</v>
      </c>
      <c r="O16" s="161">
        <v>0</v>
      </c>
      <c r="P16" s="161">
        <v>0</v>
      </c>
    </row>
    <row r="17" spans="1:16" s="159" customFormat="1" ht="21">
      <c r="A17" s="161" t="s">
        <v>133</v>
      </c>
      <c r="B17" s="161">
        <v>1</v>
      </c>
      <c r="C17" s="161">
        <v>6</v>
      </c>
      <c r="D17" s="161">
        <v>0</v>
      </c>
      <c r="E17" s="161">
        <v>0</v>
      </c>
      <c r="F17" s="161">
        <v>0</v>
      </c>
      <c r="G17" s="161">
        <v>0</v>
      </c>
      <c r="H17" s="161">
        <v>0</v>
      </c>
      <c r="I17" s="161">
        <v>0</v>
      </c>
      <c r="J17" s="161">
        <v>0</v>
      </c>
      <c r="K17" s="161">
        <v>0</v>
      </c>
      <c r="L17" s="161">
        <v>0</v>
      </c>
      <c r="M17" s="161">
        <v>0</v>
      </c>
      <c r="N17" s="161">
        <v>94</v>
      </c>
      <c r="O17" s="161">
        <v>0</v>
      </c>
      <c r="P17" s="161">
        <v>0</v>
      </c>
    </row>
    <row r="18" spans="1:16" s="159" customFormat="1" ht="21">
      <c r="A18" s="161" t="s">
        <v>134</v>
      </c>
      <c r="B18" s="161">
        <v>0</v>
      </c>
      <c r="C18" s="161">
        <v>0</v>
      </c>
      <c r="D18" s="161">
        <v>0</v>
      </c>
      <c r="E18" s="161">
        <v>0</v>
      </c>
      <c r="F18" s="161">
        <v>0</v>
      </c>
      <c r="G18" s="161">
        <v>0</v>
      </c>
      <c r="H18" s="161">
        <v>0</v>
      </c>
      <c r="I18" s="161">
        <v>0</v>
      </c>
      <c r="J18" s="161">
        <v>0</v>
      </c>
      <c r="K18" s="161">
        <v>0</v>
      </c>
      <c r="L18" s="161">
        <v>0</v>
      </c>
      <c r="M18" s="161">
        <v>0</v>
      </c>
      <c r="N18" s="161">
        <v>7</v>
      </c>
      <c r="O18" s="161">
        <v>0</v>
      </c>
      <c r="P18" s="161">
        <v>0</v>
      </c>
    </row>
    <row r="19" spans="1:16" s="159" customFormat="1" ht="21">
      <c r="A19" s="161" t="s">
        <v>135</v>
      </c>
      <c r="B19" s="161">
        <v>0</v>
      </c>
      <c r="C19" s="161">
        <v>0</v>
      </c>
      <c r="D19" s="161">
        <v>0</v>
      </c>
      <c r="E19" s="161">
        <v>0</v>
      </c>
      <c r="F19" s="161">
        <v>0</v>
      </c>
      <c r="G19" s="161">
        <v>0</v>
      </c>
      <c r="H19" s="161">
        <v>0</v>
      </c>
      <c r="I19" s="161">
        <v>0</v>
      </c>
      <c r="J19" s="161">
        <v>0</v>
      </c>
      <c r="K19" s="161">
        <v>0</v>
      </c>
      <c r="L19" s="161">
        <v>0</v>
      </c>
      <c r="M19" s="161">
        <v>0</v>
      </c>
      <c r="N19" s="161">
        <v>6</v>
      </c>
      <c r="O19" s="161">
        <v>0</v>
      </c>
      <c r="P19" s="161">
        <v>0</v>
      </c>
    </row>
    <row r="20" spans="1:16" s="159" customFormat="1" ht="21">
      <c r="A20" s="161" t="s">
        <v>136</v>
      </c>
      <c r="B20" s="161">
        <v>0</v>
      </c>
      <c r="C20" s="161">
        <v>0</v>
      </c>
      <c r="D20" s="161">
        <v>0</v>
      </c>
      <c r="E20" s="161">
        <v>0</v>
      </c>
      <c r="F20" s="161">
        <v>0</v>
      </c>
      <c r="G20" s="161">
        <v>0</v>
      </c>
      <c r="H20" s="161">
        <v>0</v>
      </c>
      <c r="I20" s="161">
        <v>0</v>
      </c>
      <c r="J20" s="161">
        <v>0</v>
      </c>
      <c r="K20" s="161">
        <v>0</v>
      </c>
      <c r="L20" s="161">
        <v>0</v>
      </c>
      <c r="M20" s="161">
        <v>0</v>
      </c>
      <c r="N20" s="161">
        <v>3</v>
      </c>
      <c r="O20" s="161">
        <v>0</v>
      </c>
      <c r="P20" s="161">
        <v>0</v>
      </c>
    </row>
    <row r="21" spans="1:16" s="159" customFormat="1" ht="21">
      <c r="A21" s="161" t="s">
        <v>137</v>
      </c>
      <c r="B21" s="161">
        <v>0</v>
      </c>
      <c r="C21" s="161">
        <v>0</v>
      </c>
      <c r="D21" s="161">
        <v>0</v>
      </c>
      <c r="E21" s="161">
        <v>0</v>
      </c>
      <c r="F21" s="161">
        <v>0</v>
      </c>
      <c r="G21" s="161">
        <v>0</v>
      </c>
      <c r="H21" s="161">
        <v>0</v>
      </c>
      <c r="I21" s="161">
        <v>0</v>
      </c>
      <c r="J21" s="161">
        <v>0</v>
      </c>
      <c r="K21" s="161">
        <v>0</v>
      </c>
      <c r="L21" s="161">
        <v>0</v>
      </c>
      <c r="M21" s="161">
        <v>0</v>
      </c>
      <c r="N21" s="161">
        <v>8</v>
      </c>
      <c r="O21" s="161">
        <v>0</v>
      </c>
      <c r="P21" s="161">
        <v>0</v>
      </c>
    </row>
    <row r="22" spans="1:16" s="159" customFormat="1" ht="21">
      <c r="A22" s="162" t="s">
        <v>138</v>
      </c>
      <c r="B22" s="162">
        <v>0</v>
      </c>
      <c r="C22" s="162">
        <v>0</v>
      </c>
      <c r="D22" s="162">
        <v>0</v>
      </c>
      <c r="E22" s="162">
        <v>0</v>
      </c>
      <c r="F22" s="162">
        <v>0</v>
      </c>
      <c r="G22" s="162">
        <v>0</v>
      </c>
      <c r="H22" s="162">
        <v>0</v>
      </c>
      <c r="I22" s="162">
        <v>0</v>
      </c>
      <c r="J22" s="162">
        <v>0</v>
      </c>
      <c r="K22" s="162">
        <v>0</v>
      </c>
      <c r="L22" s="162">
        <v>0</v>
      </c>
      <c r="M22" s="162">
        <v>0</v>
      </c>
      <c r="N22" s="162">
        <v>2</v>
      </c>
      <c r="O22" s="162">
        <v>0</v>
      </c>
      <c r="P22" s="162">
        <v>0</v>
      </c>
    </row>
    <row r="23" s="159" customFormat="1" ht="21"/>
    <row r="24" s="159" customFormat="1" ht="21"/>
    <row r="25" s="159" customFormat="1" ht="21"/>
    <row r="26" s="159" customFormat="1" ht="21"/>
  </sheetData>
  <sheetProtection/>
  <printOptions/>
  <pageMargins left="0.25" right="0.23" top="0.9055118110236221" bottom="0.4330708661417323" header="0.5118110236220472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22"/>
  <sheetViews>
    <sheetView tabSelected="1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K15" sqref="K15"/>
    </sheetView>
  </sheetViews>
  <sheetFormatPr defaultColWidth="9.140625" defaultRowHeight="12.75"/>
  <cols>
    <col min="1" max="1" width="15.28125" style="44" customWidth="1"/>
    <col min="2" max="4" width="8.00390625" style="44" customWidth="1"/>
    <col min="5" max="5" width="8.7109375" style="44" customWidth="1"/>
    <col min="6" max="6" width="8.57421875" style="44" customWidth="1"/>
    <col min="7" max="7" width="9.57421875" style="44" customWidth="1"/>
    <col min="8" max="8" width="9.421875" style="44" bestFit="1" customWidth="1"/>
    <col min="9" max="9" width="8.28125" style="44" customWidth="1"/>
    <col min="10" max="13" width="7.8515625" style="44" customWidth="1"/>
    <col min="14" max="17" width="7.28125" style="44" customWidth="1"/>
    <col min="18" max="16384" width="9.140625" style="44" customWidth="1"/>
  </cols>
  <sheetData>
    <row r="1" s="36" customFormat="1" ht="29.25">
      <c r="A1" s="35" t="s">
        <v>121</v>
      </c>
    </row>
    <row r="2" s="36" customFormat="1" ht="11.25" customHeight="1"/>
    <row r="3" spans="1:17" s="36" customFormat="1" ht="18">
      <c r="A3" s="25"/>
      <c r="B3" s="30" t="s">
        <v>83</v>
      </c>
      <c r="C3" s="27"/>
      <c r="D3" s="27"/>
      <c r="E3" s="28"/>
      <c r="F3" s="25" t="s">
        <v>84</v>
      </c>
      <c r="G3" s="37" t="s">
        <v>85</v>
      </c>
      <c r="H3" s="29" t="s">
        <v>85</v>
      </c>
      <c r="I3" s="32" t="s">
        <v>86</v>
      </c>
      <c r="J3" s="30" t="s">
        <v>87</v>
      </c>
      <c r="K3" s="28"/>
      <c r="L3" s="30" t="s">
        <v>88</v>
      </c>
      <c r="M3" s="28"/>
      <c r="N3" s="30" t="s">
        <v>89</v>
      </c>
      <c r="O3" s="27"/>
      <c r="P3" s="27"/>
      <c r="Q3" s="28"/>
    </row>
    <row r="4" spans="1:17" s="41" customFormat="1" ht="18">
      <c r="A4" s="31" t="s">
        <v>90</v>
      </c>
      <c r="B4" s="37" t="s">
        <v>91</v>
      </c>
      <c r="C4" s="29" t="s">
        <v>92</v>
      </c>
      <c r="D4" s="32" t="s">
        <v>93</v>
      </c>
      <c r="E4" s="29" t="s">
        <v>94</v>
      </c>
      <c r="F4" s="31" t="s">
        <v>95</v>
      </c>
      <c r="G4" s="38" t="s">
        <v>96</v>
      </c>
      <c r="H4" s="31" t="s">
        <v>97</v>
      </c>
      <c r="I4" s="39" t="s">
        <v>95</v>
      </c>
      <c r="J4" s="29" t="s">
        <v>98</v>
      </c>
      <c r="K4" s="39" t="s">
        <v>99</v>
      </c>
      <c r="L4" s="29" t="s">
        <v>91</v>
      </c>
      <c r="M4" s="39" t="s">
        <v>93</v>
      </c>
      <c r="N4" s="29" t="s">
        <v>35</v>
      </c>
      <c r="O4" s="39" t="s">
        <v>100</v>
      </c>
      <c r="P4" s="29" t="s">
        <v>101</v>
      </c>
      <c r="Q4" s="40" t="s">
        <v>93</v>
      </c>
    </row>
    <row r="5" spans="1:17" s="41" customFormat="1" ht="19.5" customHeight="1">
      <c r="A5" s="33"/>
      <c r="B5" s="42" t="s">
        <v>102</v>
      </c>
      <c r="C5" s="33"/>
      <c r="D5" s="34"/>
      <c r="E5" s="33" t="s">
        <v>103</v>
      </c>
      <c r="F5" s="33"/>
      <c r="G5" s="42" t="s">
        <v>95</v>
      </c>
      <c r="H5" s="33" t="s">
        <v>95</v>
      </c>
      <c r="I5" s="34"/>
      <c r="J5" s="33"/>
      <c r="K5" s="34"/>
      <c r="L5" s="33"/>
      <c r="M5" s="34"/>
      <c r="N5" s="33"/>
      <c r="O5" s="34"/>
      <c r="P5" s="33"/>
      <c r="Q5" s="43"/>
    </row>
    <row r="6" spans="1:17" s="163" customFormat="1" ht="19.5" customHeight="1">
      <c r="A6" s="154" t="s">
        <v>122</v>
      </c>
      <c r="B6" s="155">
        <f>SUM(B7:B22)</f>
        <v>2</v>
      </c>
      <c r="C6" s="155">
        <f aca="true" t="shared" si="0" ref="C6:Q6">SUM(C7:C22)</f>
        <v>13</v>
      </c>
      <c r="D6" s="155">
        <f t="shared" si="0"/>
        <v>2</v>
      </c>
      <c r="E6" s="155">
        <f t="shared" si="0"/>
        <v>0</v>
      </c>
      <c r="F6" s="155">
        <f t="shared" si="0"/>
        <v>0</v>
      </c>
      <c r="G6" s="155">
        <f t="shared" si="0"/>
        <v>2</v>
      </c>
      <c r="H6" s="155">
        <f t="shared" si="0"/>
        <v>0</v>
      </c>
      <c r="I6" s="155">
        <f t="shared" si="0"/>
        <v>0</v>
      </c>
      <c r="J6" s="155">
        <f t="shared" si="0"/>
        <v>15</v>
      </c>
      <c r="K6" s="155">
        <f t="shared" si="0"/>
        <v>4</v>
      </c>
      <c r="L6" s="155">
        <f t="shared" si="0"/>
        <v>0</v>
      </c>
      <c r="M6" s="155">
        <f t="shared" si="0"/>
        <v>0</v>
      </c>
      <c r="N6" s="155">
        <f t="shared" si="0"/>
        <v>0</v>
      </c>
      <c r="O6" s="155">
        <f t="shared" si="0"/>
        <v>0</v>
      </c>
      <c r="P6" s="155">
        <f t="shared" si="0"/>
        <v>0</v>
      </c>
      <c r="Q6" s="155">
        <f t="shared" si="0"/>
        <v>0</v>
      </c>
    </row>
    <row r="7" spans="1:17" s="164" customFormat="1" ht="21">
      <c r="A7" s="157" t="s">
        <v>123</v>
      </c>
      <c r="B7" s="158">
        <v>1</v>
      </c>
      <c r="C7" s="158">
        <v>0</v>
      </c>
      <c r="D7" s="158">
        <v>0</v>
      </c>
      <c r="E7" s="158">
        <v>0</v>
      </c>
      <c r="F7" s="158">
        <v>0</v>
      </c>
      <c r="G7" s="158">
        <v>0</v>
      </c>
      <c r="H7" s="158">
        <v>0</v>
      </c>
      <c r="I7" s="158">
        <v>0</v>
      </c>
      <c r="J7" s="158">
        <v>1</v>
      </c>
      <c r="K7" s="158">
        <v>0</v>
      </c>
      <c r="L7" s="158">
        <v>0</v>
      </c>
      <c r="M7" s="158">
        <v>0</v>
      </c>
      <c r="N7" s="158">
        <v>0</v>
      </c>
      <c r="O7" s="158">
        <v>0</v>
      </c>
      <c r="P7" s="158">
        <v>0</v>
      </c>
      <c r="Q7" s="158">
        <v>0</v>
      </c>
    </row>
    <row r="8" spans="1:17" s="164" customFormat="1" ht="21">
      <c r="A8" s="160" t="s">
        <v>124</v>
      </c>
      <c r="B8" s="161">
        <v>0</v>
      </c>
      <c r="C8" s="161">
        <v>0</v>
      </c>
      <c r="D8" s="161">
        <v>0</v>
      </c>
      <c r="E8" s="161">
        <v>0</v>
      </c>
      <c r="F8" s="161">
        <v>0</v>
      </c>
      <c r="G8" s="161">
        <v>0</v>
      </c>
      <c r="H8" s="161">
        <v>0</v>
      </c>
      <c r="I8" s="161">
        <v>0</v>
      </c>
      <c r="J8" s="161">
        <v>1</v>
      </c>
      <c r="K8" s="161">
        <v>0</v>
      </c>
      <c r="L8" s="161">
        <v>0</v>
      </c>
      <c r="M8" s="161">
        <v>0</v>
      </c>
      <c r="N8" s="161">
        <v>0</v>
      </c>
      <c r="O8" s="161">
        <v>0</v>
      </c>
      <c r="P8" s="161">
        <v>0</v>
      </c>
      <c r="Q8" s="161">
        <v>0</v>
      </c>
    </row>
    <row r="9" spans="1:17" s="164" customFormat="1" ht="21">
      <c r="A9" s="160" t="s">
        <v>125</v>
      </c>
      <c r="B9" s="161">
        <v>0</v>
      </c>
      <c r="C9" s="161">
        <v>0</v>
      </c>
      <c r="D9" s="161">
        <v>0</v>
      </c>
      <c r="E9" s="161">
        <v>0</v>
      </c>
      <c r="F9" s="161">
        <v>0</v>
      </c>
      <c r="G9" s="161">
        <v>0</v>
      </c>
      <c r="H9" s="161">
        <v>0</v>
      </c>
      <c r="I9" s="161">
        <v>0</v>
      </c>
      <c r="J9" s="161">
        <v>1</v>
      </c>
      <c r="K9" s="161">
        <v>1</v>
      </c>
      <c r="L9" s="161">
        <v>0</v>
      </c>
      <c r="M9" s="161">
        <v>0</v>
      </c>
      <c r="N9" s="161">
        <v>0</v>
      </c>
      <c r="O9" s="161">
        <v>0</v>
      </c>
      <c r="P9" s="161">
        <v>0</v>
      </c>
      <c r="Q9" s="161">
        <v>0</v>
      </c>
    </row>
    <row r="10" spans="1:17" s="164" customFormat="1" ht="21">
      <c r="A10" s="160" t="s">
        <v>126</v>
      </c>
      <c r="B10" s="161">
        <v>0</v>
      </c>
      <c r="C10" s="161">
        <v>1</v>
      </c>
      <c r="D10" s="161">
        <v>0</v>
      </c>
      <c r="E10" s="161">
        <v>0</v>
      </c>
      <c r="F10" s="161">
        <v>0</v>
      </c>
      <c r="G10" s="161">
        <v>0</v>
      </c>
      <c r="H10" s="161">
        <v>0</v>
      </c>
      <c r="I10" s="161">
        <v>0</v>
      </c>
      <c r="J10" s="161">
        <v>1</v>
      </c>
      <c r="K10" s="161">
        <v>1</v>
      </c>
      <c r="L10" s="161">
        <v>0</v>
      </c>
      <c r="M10" s="161">
        <v>0</v>
      </c>
      <c r="N10" s="161">
        <v>0</v>
      </c>
      <c r="O10" s="161">
        <v>0</v>
      </c>
      <c r="P10" s="161">
        <v>0</v>
      </c>
      <c r="Q10" s="161">
        <v>0</v>
      </c>
    </row>
    <row r="11" spans="1:17" s="164" customFormat="1" ht="21">
      <c r="A11" s="160" t="s">
        <v>127</v>
      </c>
      <c r="B11" s="161">
        <v>0</v>
      </c>
      <c r="C11" s="161">
        <v>0</v>
      </c>
      <c r="D11" s="161">
        <v>0</v>
      </c>
      <c r="E11" s="161">
        <v>0</v>
      </c>
      <c r="F11" s="161">
        <v>0</v>
      </c>
      <c r="G11" s="161">
        <v>0</v>
      </c>
      <c r="H11" s="161">
        <v>0</v>
      </c>
      <c r="I11" s="161">
        <v>0</v>
      </c>
      <c r="J11" s="161">
        <v>1</v>
      </c>
      <c r="K11" s="161">
        <v>1</v>
      </c>
      <c r="L11" s="161">
        <v>0</v>
      </c>
      <c r="M11" s="161">
        <v>0</v>
      </c>
      <c r="N11" s="161">
        <v>0</v>
      </c>
      <c r="O11" s="161">
        <v>0</v>
      </c>
      <c r="P11" s="161">
        <v>0</v>
      </c>
      <c r="Q11" s="161">
        <v>0</v>
      </c>
    </row>
    <row r="12" spans="1:17" s="164" customFormat="1" ht="21">
      <c r="A12" s="160" t="s">
        <v>128</v>
      </c>
      <c r="B12" s="161">
        <v>0</v>
      </c>
      <c r="C12" s="161">
        <v>0</v>
      </c>
      <c r="D12" s="161">
        <v>0</v>
      </c>
      <c r="E12" s="161">
        <v>0</v>
      </c>
      <c r="F12" s="161">
        <v>0</v>
      </c>
      <c r="G12" s="161">
        <v>0</v>
      </c>
      <c r="H12" s="161">
        <v>0</v>
      </c>
      <c r="I12" s="161">
        <v>0</v>
      </c>
      <c r="J12" s="161">
        <v>1</v>
      </c>
      <c r="K12" s="161">
        <v>1</v>
      </c>
      <c r="L12" s="161">
        <v>0</v>
      </c>
      <c r="M12" s="161">
        <v>0</v>
      </c>
      <c r="N12" s="161">
        <v>0</v>
      </c>
      <c r="O12" s="161">
        <v>0</v>
      </c>
      <c r="P12" s="161">
        <v>0</v>
      </c>
      <c r="Q12" s="161">
        <v>0</v>
      </c>
    </row>
    <row r="13" spans="1:17" s="164" customFormat="1" ht="21">
      <c r="A13" s="160" t="s">
        <v>129</v>
      </c>
      <c r="B13" s="161">
        <v>0</v>
      </c>
      <c r="C13" s="161">
        <v>1</v>
      </c>
      <c r="D13" s="161">
        <v>0</v>
      </c>
      <c r="E13" s="161">
        <v>0</v>
      </c>
      <c r="F13" s="161">
        <v>0</v>
      </c>
      <c r="G13" s="161">
        <v>0</v>
      </c>
      <c r="H13" s="161">
        <v>0</v>
      </c>
      <c r="I13" s="161">
        <v>0</v>
      </c>
      <c r="J13" s="161">
        <v>1</v>
      </c>
      <c r="K13" s="161">
        <v>0</v>
      </c>
      <c r="L13" s="161">
        <v>0</v>
      </c>
      <c r="M13" s="161">
        <v>0</v>
      </c>
      <c r="N13" s="161">
        <v>0</v>
      </c>
      <c r="O13" s="161">
        <v>0</v>
      </c>
      <c r="P13" s="161">
        <v>0</v>
      </c>
      <c r="Q13" s="161">
        <v>0</v>
      </c>
    </row>
    <row r="14" spans="1:17" s="164" customFormat="1" ht="21">
      <c r="A14" s="161" t="s">
        <v>130</v>
      </c>
      <c r="B14" s="161">
        <v>0</v>
      </c>
      <c r="C14" s="161">
        <v>0</v>
      </c>
      <c r="D14" s="161">
        <v>0</v>
      </c>
      <c r="E14" s="161">
        <v>0</v>
      </c>
      <c r="F14" s="161">
        <v>0</v>
      </c>
      <c r="G14" s="161">
        <v>0</v>
      </c>
      <c r="H14" s="161">
        <v>0</v>
      </c>
      <c r="I14" s="161">
        <v>0</v>
      </c>
      <c r="J14" s="161">
        <v>1</v>
      </c>
      <c r="K14" s="161">
        <v>0</v>
      </c>
      <c r="L14" s="161">
        <v>0</v>
      </c>
      <c r="M14" s="161">
        <v>0</v>
      </c>
      <c r="N14" s="161">
        <v>0</v>
      </c>
      <c r="O14" s="161">
        <v>0</v>
      </c>
      <c r="P14" s="161">
        <v>0</v>
      </c>
      <c r="Q14" s="161">
        <v>0</v>
      </c>
    </row>
    <row r="15" spans="1:17" s="164" customFormat="1" ht="21">
      <c r="A15" s="161" t="s">
        <v>131</v>
      </c>
      <c r="B15" s="161">
        <v>0</v>
      </c>
      <c r="C15" s="161">
        <v>1</v>
      </c>
      <c r="D15" s="161">
        <v>0</v>
      </c>
      <c r="E15" s="161">
        <v>0</v>
      </c>
      <c r="F15" s="161">
        <v>0</v>
      </c>
      <c r="G15" s="161">
        <v>1</v>
      </c>
      <c r="H15" s="161">
        <v>0</v>
      </c>
      <c r="I15" s="161">
        <v>0</v>
      </c>
      <c r="J15" s="161">
        <v>1</v>
      </c>
      <c r="K15" s="161">
        <v>0</v>
      </c>
      <c r="L15" s="161">
        <v>0</v>
      </c>
      <c r="M15" s="161">
        <v>0</v>
      </c>
      <c r="N15" s="161">
        <v>0</v>
      </c>
      <c r="O15" s="161">
        <v>0</v>
      </c>
      <c r="P15" s="161">
        <v>0</v>
      </c>
      <c r="Q15" s="161">
        <v>0</v>
      </c>
    </row>
    <row r="16" spans="1:17" s="164" customFormat="1" ht="21">
      <c r="A16" s="161" t="s">
        <v>132</v>
      </c>
      <c r="B16" s="161">
        <v>1</v>
      </c>
      <c r="C16" s="161">
        <v>1</v>
      </c>
      <c r="D16" s="161">
        <v>0</v>
      </c>
      <c r="E16" s="161">
        <v>0</v>
      </c>
      <c r="F16" s="161">
        <v>0</v>
      </c>
      <c r="G16" s="161">
        <v>1</v>
      </c>
      <c r="H16" s="161">
        <v>0</v>
      </c>
      <c r="I16" s="161">
        <v>0</v>
      </c>
      <c r="J16" s="161">
        <v>0</v>
      </c>
      <c r="K16" s="161">
        <v>0</v>
      </c>
      <c r="L16" s="161">
        <v>0</v>
      </c>
      <c r="M16" s="161">
        <v>0</v>
      </c>
      <c r="N16" s="161">
        <v>0</v>
      </c>
      <c r="O16" s="161">
        <v>0</v>
      </c>
      <c r="P16" s="161">
        <v>0</v>
      </c>
      <c r="Q16" s="161">
        <v>0</v>
      </c>
    </row>
    <row r="17" spans="1:17" s="164" customFormat="1" ht="21">
      <c r="A17" s="161" t="s">
        <v>133</v>
      </c>
      <c r="B17" s="161">
        <v>0</v>
      </c>
      <c r="C17" s="161">
        <v>6</v>
      </c>
      <c r="D17" s="161">
        <v>2</v>
      </c>
      <c r="E17" s="161">
        <v>0</v>
      </c>
      <c r="F17" s="161">
        <v>0</v>
      </c>
      <c r="G17" s="161">
        <v>0</v>
      </c>
      <c r="H17" s="161">
        <v>0</v>
      </c>
      <c r="I17" s="161">
        <v>0</v>
      </c>
      <c r="J17" s="161">
        <v>1</v>
      </c>
      <c r="K17" s="161">
        <v>0</v>
      </c>
      <c r="L17" s="161">
        <v>0</v>
      </c>
      <c r="M17" s="161">
        <v>0</v>
      </c>
      <c r="N17" s="161">
        <v>0</v>
      </c>
      <c r="O17" s="161">
        <v>0</v>
      </c>
      <c r="P17" s="161">
        <v>0</v>
      </c>
      <c r="Q17" s="161">
        <v>0</v>
      </c>
    </row>
    <row r="18" spans="1:17" s="164" customFormat="1" ht="21">
      <c r="A18" s="161" t="s">
        <v>134</v>
      </c>
      <c r="B18" s="161">
        <v>0</v>
      </c>
      <c r="C18" s="161">
        <v>0</v>
      </c>
      <c r="D18" s="161">
        <v>0</v>
      </c>
      <c r="E18" s="161">
        <v>0</v>
      </c>
      <c r="F18" s="161">
        <v>0</v>
      </c>
      <c r="G18" s="161">
        <v>0</v>
      </c>
      <c r="H18" s="161">
        <v>0</v>
      </c>
      <c r="I18" s="161">
        <v>0</v>
      </c>
      <c r="J18" s="161">
        <v>1</v>
      </c>
      <c r="K18" s="161">
        <v>0</v>
      </c>
      <c r="L18" s="161">
        <v>0</v>
      </c>
      <c r="M18" s="161">
        <v>0</v>
      </c>
      <c r="N18" s="161">
        <v>0</v>
      </c>
      <c r="O18" s="161">
        <v>0</v>
      </c>
      <c r="P18" s="161">
        <v>0</v>
      </c>
      <c r="Q18" s="161">
        <v>0</v>
      </c>
    </row>
    <row r="19" spans="1:17" s="164" customFormat="1" ht="21">
      <c r="A19" s="161" t="s">
        <v>135</v>
      </c>
      <c r="B19" s="161">
        <v>0</v>
      </c>
      <c r="C19" s="161">
        <v>1</v>
      </c>
      <c r="D19" s="161">
        <v>0</v>
      </c>
      <c r="E19" s="161">
        <v>0</v>
      </c>
      <c r="F19" s="161">
        <v>0</v>
      </c>
      <c r="G19" s="161">
        <v>0</v>
      </c>
      <c r="H19" s="161">
        <v>0</v>
      </c>
      <c r="I19" s="161">
        <v>0</v>
      </c>
      <c r="J19" s="161">
        <v>1</v>
      </c>
      <c r="K19" s="161">
        <v>0</v>
      </c>
      <c r="L19" s="161">
        <v>0</v>
      </c>
      <c r="M19" s="161">
        <v>0</v>
      </c>
      <c r="N19" s="161">
        <v>0</v>
      </c>
      <c r="O19" s="161">
        <v>0</v>
      </c>
      <c r="P19" s="161">
        <v>0</v>
      </c>
      <c r="Q19" s="161">
        <v>0</v>
      </c>
    </row>
    <row r="20" spans="1:17" s="164" customFormat="1" ht="21">
      <c r="A20" s="161" t="s">
        <v>136</v>
      </c>
      <c r="B20" s="161">
        <v>0</v>
      </c>
      <c r="C20" s="161">
        <v>1</v>
      </c>
      <c r="D20" s="161">
        <v>0</v>
      </c>
      <c r="E20" s="161">
        <v>0</v>
      </c>
      <c r="F20" s="161">
        <v>0</v>
      </c>
      <c r="G20" s="161">
        <v>0</v>
      </c>
      <c r="H20" s="161">
        <v>0</v>
      </c>
      <c r="I20" s="161">
        <v>0</v>
      </c>
      <c r="J20" s="161">
        <v>1</v>
      </c>
      <c r="K20" s="161">
        <v>0</v>
      </c>
      <c r="L20" s="161">
        <v>0</v>
      </c>
      <c r="M20" s="161">
        <v>0</v>
      </c>
      <c r="N20" s="161">
        <v>0</v>
      </c>
      <c r="O20" s="161">
        <v>0</v>
      </c>
      <c r="P20" s="161">
        <v>0</v>
      </c>
      <c r="Q20" s="161">
        <v>0</v>
      </c>
    </row>
    <row r="21" spans="1:17" s="164" customFormat="1" ht="21">
      <c r="A21" s="161" t="s">
        <v>137</v>
      </c>
      <c r="B21" s="161">
        <v>0</v>
      </c>
      <c r="C21" s="161">
        <v>1</v>
      </c>
      <c r="D21" s="161">
        <v>0</v>
      </c>
      <c r="E21" s="161">
        <v>0</v>
      </c>
      <c r="F21" s="161">
        <v>0</v>
      </c>
      <c r="G21" s="161">
        <v>0</v>
      </c>
      <c r="H21" s="161">
        <v>0</v>
      </c>
      <c r="I21" s="161">
        <v>0</v>
      </c>
      <c r="J21" s="161">
        <v>1</v>
      </c>
      <c r="K21" s="161">
        <v>0</v>
      </c>
      <c r="L21" s="161">
        <v>0</v>
      </c>
      <c r="M21" s="161">
        <v>0</v>
      </c>
      <c r="N21" s="161">
        <v>0</v>
      </c>
      <c r="O21" s="161">
        <v>0</v>
      </c>
      <c r="P21" s="161">
        <v>0</v>
      </c>
      <c r="Q21" s="161">
        <v>0</v>
      </c>
    </row>
    <row r="22" spans="1:17" s="164" customFormat="1" ht="21">
      <c r="A22" s="162" t="s">
        <v>138</v>
      </c>
      <c r="B22" s="162">
        <v>0</v>
      </c>
      <c r="C22" s="162">
        <v>0</v>
      </c>
      <c r="D22" s="162">
        <v>0</v>
      </c>
      <c r="E22" s="162">
        <v>0</v>
      </c>
      <c r="F22" s="162">
        <v>0</v>
      </c>
      <c r="G22" s="162">
        <v>0</v>
      </c>
      <c r="H22" s="162">
        <v>0</v>
      </c>
      <c r="I22" s="162">
        <v>0</v>
      </c>
      <c r="J22" s="162">
        <v>1</v>
      </c>
      <c r="K22" s="162">
        <v>0</v>
      </c>
      <c r="L22" s="162">
        <v>0</v>
      </c>
      <c r="M22" s="162">
        <v>0</v>
      </c>
      <c r="N22" s="162">
        <v>0</v>
      </c>
      <c r="O22" s="162">
        <v>0</v>
      </c>
      <c r="P22" s="162">
        <v>0</v>
      </c>
      <c r="Q22" s="162">
        <v>0</v>
      </c>
    </row>
    <row r="23" s="164" customFormat="1" ht="21"/>
    <row r="24" s="164" customFormat="1" ht="21"/>
    <row r="25" s="164" customFormat="1" ht="21"/>
    <row r="26" s="164" customFormat="1" ht="21"/>
    <row r="27" s="164" customFormat="1" ht="21"/>
    <row r="28" s="164" customFormat="1" ht="21"/>
    <row r="29" s="164" customFormat="1" ht="21"/>
    <row r="30" s="164" customFormat="1" ht="21"/>
    <row r="31" s="164" customFormat="1" ht="21"/>
    <row r="32" s="164" customFormat="1" ht="21"/>
    <row r="33" s="164" customFormat="1" ht="21"/>
    <row r="34" s="164" customFormat="1" ht="21"/>
    <row r="35" s="63" customFormat="1" ht="18.75"/>
    <row r="36" s="63" customFormat="1" ht="18.75"/>
    <row r="37" s="63" customFormat="1" ht="18.75"/>
    <row r="38" s="63" customFormat="1" ht="18.75"/>
    <row r="39" s="63" customFormat="1" ht="18.75"/>
    <row r="40" s="63" customFormat="1" ht="18.75"/>
    <row r="41" s="63" customFormat="1" ht="18.75"/>
    <row r="42" s="63" customFormat="1" ht="18.75"/>
    <row r="43" s="63" customFormat="1" ht="18.75"/>
    <row r="44" s="63" customFormat="1" ht="18.75"/>
    <row r="45" s="63" customFormat="1" ht="18.75"/>
    <row r="46" s="63" customFormat="1" ht="18.75"/>
    <row r="47" s="63" customFormat="1" ht="18.75"/>
    <row r="48" s="63" customFormat="1" ht="18.75"/>
    <row r="49" s="63" customFormat="1" ht="18.75"/>
    <row r="50" s="63" customFormat="1" ht="18.75"/>
    <row r="51" s="63" customFormat="1" ht="18.75"/>
    <row r="52" s="63" customFormat="1" ht="18.75"/>
    <row r="53" s="63" customFormat="1" ht="18.75"/>
    <row r="54" s="63" customFormat="1" ht="18.75"/>
    <row r="55" s="63" customFormat="1" ht="18.75"/>
    <row r="56" s="63" customFormat="1" ht="18.75"/>
    <row r="57" s="63" customFormat="1" ht="18.75"/>
    <row r="58" s="63" customFormat="1" ht="18.75"/>
    <row r="59" s="63" customFormat="1" ht="18.75"/>
    <row r="60" s="63" customFormat="1" ht="18.75"/>
  </sheetData>
  <sheetProtection/>
  <printOptions/>
  <pageMargins left="0.2" right="0.2" top="0.9055118110236221" bottom="0.4330708661417323" header="0.5118110236220472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Lemel</cp:lastModifiedBy>
  <cp:lastPrinted>2009-07-25T01:31:22Z</cp:lastPrinted>
  <dcterms:created xsi:type="dcterms:W3CDTF">2008-09-04T08:58:57Z</dcterms:created>
  <dcterms:modified xsi:type="dcterms:W3CDTF">2012-03-22T02:42:16Z</dcterms:modified>
  <cp:category/>
  <cp:version/>
  <cp:contentType/>
  <cp:contentStatus/>
</cp:coreProperties>
</file>