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415" tabRatio="653" activeTab="7"/>
  </bookViews>
  <sheets>
    <sheet name="เกษตรกร" sheetId="1" r:id="rId1"/>
    <sheet name="โคนม" sheetId="2" r:id="rId2"/>
    <sheet name="โคพื้นเมือง" sheetId="3" r:id="rId3"/>
    <sheet name="กระบือแพะแกะสุกร" sheetId="4" r:id="rId4"/>
    <sheet name="เป็ดไก่" sheetId="5" r:id="rId5"/>
    <sheet name="สัตว์อื่น" sheetId="6" r:id="rId6"/>
    <sheet name="อาหารสัตว์" sheetId="7" r:id="rId7"/>
    <sheet name="โรงฆ่า" sheetId="8" r:id="rId8"/>
  </sheets>
  <definedNames>
    <definedName name="_xlnm.Print_Area" localSheetId="3">'กระบือแพะแกะสุกร'!$A:$IV</definedName>
  </definedNames>
  <calcPr fullCalcOnLoad="1"/>
</workbook>
</file>

<file path=xl/sharedStrings.xml><?xml version="1.0" encoding="utf-8"?>
<sst xmlns="http://schemas.openxmlformats.org/spreadsheetml/2006/main" count="458" uniqueCount="150">
  <si>
    <t>จำนวนเกษตรกร</t>
  </si>
  <si>
    <t>ผู้เลี้ยงสัตว์ทั้งหมด</t>
  </si>
  <si>
    <t>(คน)</t>
  </si>
  <si>
    <t>จำนวนพื้นที่</t>
  </si>
  <si>
    <t>(ไร่)</t>
  </si>
  <si>
    <t>รวม</t>
  </si>
  <si>
    <t>โคพื้นเมือง</t>
  </si>
  <si>
    <t>ผู้</t>
  </si>
  <si>
    <t>เมีย</t>
  </si>
  <si>
    <t>แรกเกิด</t>
  </si>
  <si>
    <t>ถึงโคสาว</t>
  </si>
  <si>
    <t>(ตัว)</t>
  </si>
  <si>
    <t>ตั้งท้องแรก</t>
  </si>
  <si>
    <t>ขึ้นไป</t>
  </si>
  <si>
    <t>โคเนื้อ   (ตัว)</t>
  </si>
  <si>
    <t>(ผู้+เมีย)</t>
  </si>
  <si>
    <t>เกษตรกร</t>
  </si>
  <si>
    <t>(ราย)</t>
  </si>
  <si>
    <t>โคพันธุ์ และโคลูกผสม</t>
  </si>
  <si>
    <t>โคนม (ตัว)</t>
  </si>
  <si>
    <t>ถึง 1 ปี</t>
  </si>
  <si>
    <t>1 ปี ถึง</t>
  </si>
  <si>
    <t>จำนวนน้ำนม</t>
  </si>
  <si>
    <t>ณ วันสำรวจ</t>
  </si>
  <si>
    <t>(ก.ก.)</t>
  </si>
  <si>
    <t>กระบือ (ตัว)</t>
  </si>
  <si>
    <t>แรกเกิด ถึง</t>
  </si>
  <si>
    <t>กระบือสาว</t>
  </si>
  <si>
    <t>สุกร (ตัว)</t>
  </si>
  <si>
    <t>พื้นเมือง</t>
  </si>
  <si>
    <t>สุกรพันธุ์</t>
  </si>
  <si>
    <t>พ่อพันธุ์</t>
  </si>
  <si>
    <t>แม่พันธุ์</t>
  </si>
  <si>
    <t>ลูกสุกร</t>
  </si>
  <si>
    <t>สุกรขุน</t>
  </si>
  <si>
    <t>สุกรทั้งหมด</t>
  </si>
  <si>
    <t>จำนวน</t>
  </si>
  <si>
    <t>แพะ (ตัว)</t>
  </si>
  <si>
    <t>แกะ (ตัว)</t>
  </si>
  <si>
    <t>เกษตกร</t>
  </si>
  <si>
    <t>ไก่พื้นเมือง</t>
  </si>
  <si>
    <t>ไก่เนื้อ</t>
  </si>
  <si>
    <t>ไก่ไข่</t>
  </si>
  <si>
    <t>ไก่ทั้งหมด</t>
  </si>
  <si>
    <t>เป็ดเทศ</t>
  </si>
  <si>
    <t>เป็ดทั้งหมด</t>
  </si>
  <si>
    <t xml:space="preserve">สัตว์เลี้ยงอื่น 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</si>
  <si>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</si>
  <si>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</si>
  <si>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</si>
  <si>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</si>
  <si>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</si>
  <si>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</si>
  <si>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</si>
  <si>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</si>
  <si>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</si>
  <si>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</si>
  <si>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ลำดับ</t>
  </si>
  <si>
    <t>ที่</t>
  </si>
  <si>
    <t>พื้นที่ปลูกหญ้า</t>
  </si>
  <si>
    <t>/ พืชอาหารสัตว์</t>
  </si>
  <si>
    <t>โคเนื้อทั้งหมด</t>
  </si>
  <si>
    <t>(จำนวน)</t>
  </si>
  <si>
    <t>โคนมทั้งหมด</t>
  </si>
  <si>
    <t>โคแห้งนม</t>
  </si>
  <si>
    <t>โคกำลังรีดนม</t>
  </si>
  <si>
    <t>รวมโคนม</t>
  </si>
  <si>
    <t>เพศเมีย</t>
  </si>
  <si>
    <t>ถือครอง</t>
  </si>
  <si>
    <t>สาธารณะ</t>
  </si>
  <si>
    <t>พื้นที่ทุ่งหญ้า</t>
  </si>
  <si>
    <t>จำนวนสุนัข</t>
  </si>
  <si>
    <t>มีเจ้าของ</t>
  </si>
  <si>
    <t>ไม่มีเจ้าของ</t>
  </si>
  <si>
    <t>จำนวนแมว</t>
  </si>
  <si>
    <t>ตารางที่ 1 จำนวนเกษตรกรผู้เลี้ยงสัตว์ และจำนวนพื้นที่ในการเลี้ยงสัตว์ พ.ศ. 2545</t>
  </si>
  <si>
    <t>ตารางที่ 2  โคนม แยกเป็นจำนวนที่เลี้ยงและจำนวนเกษตรกรที่เลี้ยง พ.ศ. 2545</t>
  </si>
  <si>
    <t>ตารางที่ 3 โคเนื้อแยกเป็นจำนวนที่เลี้ยงและจำนวนเกษตรกรที่เลี้ยง พ.ศ. 2545</t>
  </si>
  <si>
    <t>ตารางที่ 4 กระบือ สุกร แพะ แกะ แยกเป็นจำนวนที่เลี้ยง ,จำนวนเกษตรกร พ.ศ. 2545</t>
  </si>
  <si>
    <t>ตารางที่ 5 ไก่ ,เป็ด ,สัตว์เลี้ยงอื่น แยกเป็นจำนวนที่เลี้ยง และเกษตรกร พ.ศ. 2545</t>
  </si>
  <si>
    <t>ตารางที่ 6 สัตว์เลี้ยงอื่น แยกเป็นจำนวนที่เลี้ยง และเกษตรกร พ.ศ. 2545</t>
  </si>
  <si>
    <t>จังหวัด………สงขลา………………</t>
  </si>
  <si>
    <t>(ข้อมูลจังหวัด)</t>
  </si>
  <si>
    <t>ชื่ออำเภอ</t>
  </si>
  <si>
    <t>ฐปศ. 4/1</t>
  </si>
  <si>
    <t>ฐปศ. 4/2</t>
  </si>
  <si>
    <t>จังหวัด………สงขลา…………</t>
  </si>
  <si>
    <t>ฐปศ. 4/3</t>
  </si>
  <si>
    <t>ฐปศ. 4/4</t>
  </si>
  <si>
    <t>(ข้อมูลจังหวัด</t>
  </si>
  <si>
    <t>จังหวัด……สงขลา…………</t>
  </si>
  <si>
    <t>จังหวัด………สงขลา……………</t>
  </si>
  <si>
    <t>ฐปศ. 4/5</t>
  </si>
  <si>
    <t>จังหวัด…………สงขลา……………</t>
  </si>
  <si>
    <t>ฐปศ. 4/6</t>
  </si>
  <si>
    <t>หาดใหญ่</t>
  </si>
  <si>
    <t>จะนะ</t>
  </si>
  <si>
    <t>เทพา</t>
  </si>
  <si>
    <t>นาทวี</t>
  </si>
  <si>
    <t>ระโนด</t>
  </si>
  <si>
    <t>รัตภูมิ</t>
  </si>
  <si>
    <t>สทิงพระ</t>
  </si>
  <si>
    <t>สะเดา</t>
  </si>
  <si>
    <t>สะบ้าย้อย</t>
  </si>
  <si>
    <t>นาหม่อม</t>
  </si>
  <si>
    <t>กระแสสินธุ์</t>
  </si>
  <si>
    <t>บางกล่ำ</t>
  </si>
  <si>
    <t>ควนเนียง</t>
  </si>
  <si>
    <t>สิงหนคร</t>
  </si>
  <si>
    <t>คลองหอยโข่ง</t>
  </si>
  <si>
    <t>อูฐ</t>
  </si>
  <si>
    <t>แบบรายงานจำนวนสถานที่ที่ดำเนินกิจกรรมด้านอาหารสัตว์  พ.ศ.  2545</t>
  </si>
  <si>
    <t>จังหวัด  สงขลา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</si>
  <si>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</si>
  <si>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</si>
  <si>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</si>
  <si>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</si>
  <si>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</si>
  <si>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</si>
  <si>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</si>
  <si>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</si>
  <si>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</si>
  <si>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</si>
  <si>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</si>
  <si>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</si>
  <si>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</si>
  <si>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</si>
  <si>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</si>
  <si>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</si>
  <si>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เมืองสงขลา</t>
  </si>
  <si>
    <t>โรงฆ่าสัตว์</t>
  </si>
  <si>
    <t>โรงงาน</t>
  </si>
  <si>
    <t>ศูนย์รวมนม</t>
  </si>
  <si>
    <t>หน่วยผสมเทียม</t>
  </si>
  <si>
    <t>ตลาดนัดปศุสัตว์</t>
  </si>
  <si>
    <t>สหกรณ์ผู้เลี้ยงสัตว์</t>
  </si>
  <si>
    <t>สัตว์ใหญ่</t>
  </si>
  <si>
    <t>สุกร</t>
  </si>
  <si>
    <t>สัตว์ปีก</t>
  </si>
  <si>
    <t>สัตว์มากกว่า 1 ชนิด</t>
  </si>
  <si>
    <t>โรงฟอกหนัง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</si>
  <si>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</si>
  <si>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</si>
  <si>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</si>
  <si>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</si>
  <si>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โคนม</t>
  </si>
  <si>
    <t>โคเนื้อ</t>
  </si>
  <si>
    <t>เป็ดไข่</t>
  </si>
  <si>
    <t>เป็ดเนื้อ</t>
  </si>
  <si>
    <t>1(มหาวิทยาลัยสงขลาฯ)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</si>
</sst>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ß&quot;#,##0;\-&quot;ß&quot;#,##0"/>
    <numFmt numFmtId="200" formatCode="&quot;ß&quot;#,##0;[Red]\-&quot;ß&quot;#,##0"/>
    <numFmt numFmtId="201" formatCode="&quot;ß&quot;#,##0.00;\-&quot;ß&quot;#,##0.00"/>
    <numFmt numFmtId="202" formatCode="&quot;ß&quot;#,##0.00;[Red]\-&quot;ß&quot;#,##0.00"/>
    <numFmt numFmtId="203" formatCode="_-&quot;ß&quot;* #,##0_-;\-&quot;ß&quot;* #,##0_-;_-&quot;ß&quot;* &quot;-&quot;_-;_-@_-"/>
    <numFmt numFmtId="204" formatCode="_-&quot;ß&quot;* #,##0.00_-;\-&quot;ß&quot;* #,##0.00_-;_-&quot;ß&quot;* &quot;-&quot;??_-;_-@_-"/>
    <numFmt numFmtId="205" formatCode="t&quot;ß&quot;#,##0_);\(t&quot;ß&quot;#,##0\)"/>
    <numFmt numFmtId="206" formatCode="t&quot;ß&quot;#,##0_);[Red]\(t&quot;ß&quot;#,##0\)"/>
    <numFmt numFmtId="207" formatCode="t&quot;ß&quot;#,##0.00_);\(t&quot;ß&quot;#,##0.00\)"/>
    <numFmt numFmtId="208" formatCode="t&quot;ß&quot;#,##0.00_);[Red]\(t&quot;ß&quot;#,##0.00\)"/>
    <numFmt numFmtId="209" formatCode="#,##0;[Red]#,##0"/>
    <numFmt numFmtId="210" formatCode="#,##0.0"/>
    <numFmt numFmtId="211" formatCode="#,##0.000"/>
  </numFmts>
  <fonts count="45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Cordia New"/>
      <family val="2"/>
    </font>
    <font>
      <sz val="13"/>
      <name val="Cordia New"/>
      <family val="2"/>
    </font>
    <font>
      <b/>
      <sz val="14"/>
      <color indexed="10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210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10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9" sqref="I29:J29"/>
    </sheetView>
  </sheetViews>
  <sheetFormatPr defaultColWidth="9.140625" defaultRowHeight="21.75"/>
  <cols>
    <col min="1" max="1" width="5.7109375" style="0" customWidth="1"/>
    <col min="2" max="2" width="30.7109375" style="0" customWidth="1"/>
    <col min="3" max="3" width="16.421875" style="0" customWidth="1"/>
    <col min="4" max="4" width="11.8515625" style="0" customWidth="1"/>
    <col min="5" max="5" width="15.140625" style="0" customWidth="1"/>
    <col min="6" max="6" width="11.8515625" style="0" customWidth="1"/>
    <col min="7" max="7" width="10.140625" style="0" customWidth="1"/>
    <col min="8" max="8" width="10.421875" style="0" customWidth="1"/>
    <col min="9" max="9" width="10.28125" style="0" customWidth="1"/>
    <col min="10" max="10" width="10.7109375" style="0" customWidth="1"/>
    <col min="11" max="11" width="15.57421875" style="0" customWidth="1"/>
  </cols>
  <sheetData>
    <row r="1" ht="21.75">
      <c r="K1" s="12" t="s">
        <v>84</v>
      </c>
    </row>
    <row r="2" ht="21.75">
      <c r="K2" s="12" t="s">
        <v>82</v>
      </c>
    </row>
    <row r="3" spans="1:11" ht="23.25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3.25">
      <c r="A4" s="65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3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50" customFormat="1" ht="24">
      <c r="A6" s="1" t="s">
        <v>57</v>
      </c>
      <c r="B6" s="1" t="s">
        <v>83</v>
      </c>
      <c r="C6" s="1" t="s">
        <v>0</v>
      </c>
      <c r="D6" s="1" t="s">
        <v>3</v>
      </c>
      <c r="E6" s="14" t="s">
        <v>59</v>
      </c>
      <c r="F6" s="1" t="s">
        <v>70</v>
      </c>
      <c r="G6" s="66" t="s">
        <v>71</v>
      </c>
      <c r="H6" s="67"/>
      <c r="I6" s="66" t="s">
        <v>74</v>
      </c>
      <c r="J6" s="67"/>
      <c r="K6" s="1" t="s">
        <v>36</v>
      </c>
    </row>
    <row r="7" spans="1:11" s="48" customFormat="1" ht="24">
      <c r="A7" s="2" t="s">
        <v>58</v>
      </c>
      <c r="B7" s="2"/>
      <c r="C7" s="2" t="s">
        <v>1</v>
      </c>
      <c r="D7" s="2" t="s">
        <v>68</v>
      </c>
      <c r="E7" s="2" t="s">
        <v>60</v>
      </c>
      <c r="F7" s="2" t="s">
        <v>69</v>
      </c>
      <c r="G7" s="2" t="s">
        <v>72</v>
      </c>
      <c r="H7" s="2" t="s">
        <v>73</v>
      </c>
      <c r="I7" s="2" t="s">
        <v>72</v>
      </c>
      <c r="J7" s="2" t="s">
        <v>73</v>
      </c>
      <c r="K7" s="2" t="s">
        <v>40</v>
      </c>
    </row>
    <row r="8" spans="1:11" s="48" customFormat="1" ht="24">
      <c r="A8" s="19"/>
      <c r="B8" s="19"/>
      <c r="C8" s="19" t="s">
        <v>2</v>
      </c>
      <c r="D8" s="19" t="s">
        <v>4</v>
      </c>
      <c r="E8" s="19" t="s">
        <v>4</v>
      </c>
      <c r="F8" s="19" t="s">
        <v>4</v>
      </c>
      <c r="G8" s="19" t="s">
        <v>11</v>
      </c>
      <c r="H8" s="19" t="s">
        <v>11</v>
      </c>
      <c r="I8" s="19" t="s">
        <v>11</v>
      </c>
      <c r="J8" s="19" t="s">
        <v>11</v>
      </c>
      <c r="K8" s="19" t="s">
        <v>11</v>
      </c>
    </row>
    <row r="9" spans="1:11" s="49" customFormat="1" ht="24">
      <c r="A9" s="20">
        <v>1</v>
      </c>
      <c r="B9" s="20" t="s">
        <v>129</v>
      </c>
      <c r="C9" s="21">
        <v>1741</v>
      </c>
      <c r="D9" s="34">
        <v>3360.5</v>
      </c>
      <c r="E9" s="20"/>
      <c r="F9" s="20"/>
      <c r="G9" s="20">
        <v>1582</v>
      </c>
      <c r="H9" s="20"/>
      <c r="I9" s="20">
        <v>901</v>
      </c>
      <c r="J9" s="20"/>
      <c r="K9" s="20">
        <v>9804</v>
      </c>
    </row>
    <row r="10" spans="1:11" s="49" customFormat="1" ht="24">
      <c r="A10" s="21">
        <v>2</v>
      </c>
      <c r="B10" s="21" t="s">
        <v>101</v>
      </c>
      <c r="C10" s="21">
        <v>1740</v>
      </c>
      <c r="D10" s="35">
        <v>11119</v>
      </c>
      <c r="E10" s="21"/>
      <c r="F10" s="21"/>
      <c r="G10" s="21">
        <v>668</v>
      </c>
      <c r="H10" s="21">
        <v>259</v>
      </c>
      <c r="I10" s="21">
        <v>198</v>
      </c>
      <c r="J10" s="21">
        <v>28</v>
      </c>
      <c r="K10" s="21">
        <v>28895</v>
      </c>
    </row>
    <row r="11" spans="1:11" s="49" customFormat="1" ht="24">
      <c r="A11" s="21">
        <v>3</v>
      </c>
      <c r="B11" s="21" t="s">
        <v>96</v>
      </c>
      <c r="C11" s="21">
        <v>648</v>
      </c>
      <c r="D11" s="35">
        <v>2438.5</v>
      </c>
      <c r="E11" s="21"/>
      <c r="F11" s="21"/>
      <c r="G11" s="21">
        <v>260</v>
      </c>
      <c r="H11" s="21">
        <v>90</v>
      </c>
      <c r="I11" s="21">
        <v>462</v>
      </c>
      <c r="J11" s="21">
        <v>15</v>
      </c>
      <c r="K11" s="21">
        <v>9759</v>
      </c>
    </row>
    <row r="12" spans="1:11" s="49" customFormat="1" ht="24">
      <c r="A12" s="21">
        <v>4</v>
      </c>
      <c r="B12" s="21" t="s">
        <v>98</v>
      </c>
      <c r="C12" s="21">
        <v>1968</v>
      </c>
      <c r="D12" s="35">
        <v>22294</v>
      </c>
      <c r="E12" s="21"/>
      <c r="F12" s="21">
        <v>1760</v>
      </c>
      <c r="G12" s="21">
        <v>3184</v>
      </c>
      <c r="H12" s="21">
        <v>1215</v>
      </c>
      <c r="I12" s="21">
        <v>2018</v>
      </c>
      <c r="J12" s="21">
        <v>134</v>
      </c>
      <c r="K12" s="21">
        <v>57434</v>
      </c>
    </row>
    <row r="13" spans="1:11" s="49" customFormat="1" ht="24">
      <c r="A13" s="21">
        <v>5</v>
      </c>
      <c r="B13" s="21" t="s">
        <v>97</v>
      </c>
      <c r="C13" s="21">
        <v>2789</v>
      </c>
      <c r="D13" s="35">
        <v>23043.75</v>
      </c>
      <c r="E13" s="21">
        <v>847</v>
      </c>
      <c r="F13" s="21"/>
      <c r="G13" s="21">
        <v>1482</v>
      </c>
      <c r="H13" s="21">
        <v>116</v>
      </c>
      <c r="I13" s="21">
        <v>2614</v>
      </c>
      <c r="J13" s="21">
        <v>138</v>
      </c>
      <c r="K13" s="21">
        <v>87614</v>
      </c>
    </row>
    <row r="14" spans="1:11" s="49" customFormat="1" ht="24">
      <c r="A14" s="21">
        <v>6</v>
      </c>
      <c r="B14" s="21" t="s">
        <v>103</v>
      </c>
      <c r="C14" s="21">
        <v>725</v>
      </c>
      <c r="D14" s="35">
        <v>7952.25</v>
      </c>
      <c r="E14" s="21"/>
      <c r="F14" s="21">
        <v>850</v>
      </c>
      <c r="G14" s="21">
        <v>1319</v>
      </c>
      <c r="H14" s="21">
        <v>134</v>
      </c>
      <c r="I14" s="21">
        <v>728</v>
      </c>
      <c r="J14" s="21">
        <v>70</v>
      </c>
      <c r="K14" s="21">
        <v>13660</v>
      </c>
    </row>
    <row r="15" spans="1:11" s="49" customFormat="1" ht="24">
      <c r="A15" s="21">
        <v>7</v>
      </c>
      <c r="B15" s="21" t="s">
        <v>99</v>
      </c>
      <c r="C15" s="21">
        <v>2164</v>
      </c>
      <c r="D15" s="35">
        <v>5784.5</v>
      </c>
      <c r="E15" s="21"/>
      <c r="F15" s="21"/>
      <c r="G15" s="21">
        <v>2352</v>
      </c>
      <c r="H15" s="21">
        <v>384</v>
      </c>
      <c r="I15" s="21">
        <v>382</v>
      </c>
      <c r="J15" s="21">
        <v>111</v>
      </c>
      <c r="K15" s="21">
        <v>51834</v>
      </c>
    </row>
    <row r="16" spans="1:11" s="49" customFormat="1" ht="24">
      <c r="A16" s="21">
        <v>8</v>
      </c>
      <c r="B16" s="21" t="s">
        <v>105</v>
      </c>
      <c r="C16" s="21">
        <v>1906</v>
      </c>
      <c r="D16" s="35">
        <v>17695.5</v>
      </c>
      <c r="E16" s="21"/>
      <c r="F16" s="21"/>
      <c r="G16" s="21">
        <v>623</v>
      </c>
      <c r="H16" s="21"/>
      <c r="I16" s="21">
        <v>376</v>
      </c>
      <c r="J16" s="21"/>
      <c r="K16" s="21">
        <v>42676</v>
      </c>
    </row>
    <row r="17" spans="1:11" s="49" customFormat="1" ht="24">
      <c r="A17" s="21">
        <v>9</v>
      </c>
      <c r="B17" s="21" t="s">
        <v>100</v>
      </c>
      <c r="C17" s="21">
        <v>3134</v>
      </c>
      <c r="D17" s="35">
        <v>33698.25</v>
      </c>
      <c r="E17" s="21"/>
      <c r="F17" s="21"/>
      <c r="G17" s="21">
        <v>2177</v>
      </c>
      <c r="H17" s="21"/>
      <c r="I17" s="21">
        <v>1467</v>
      </c>
      <c r="J17" s="21"/>
      <c r="K17" s="21">
        <v>59094</v>
      </c>
    </row>
    <row r="18" spans="1:11" s="49" customFormat="1" ht="24">
      <c r="A18" s="21">
        <v>10</v>
      </c>
      <c r="B18" s="21" t="s">
        <v>102</v>
      </c>
      <c r="C18" s="21">
        <v>873</v>
      </c>
      <c r="D18" s="35">
        <v>40</v>
      </c>
      <c r="E18" s="21"/>
      <c r="F18" s="21"/>
      <c r="G18" s="21">
        <v>29</v>
      </c>
      <c r="H18" s="21"/>
      <c r="I18" s="21"/>
      <c r="J18" s="21"/>
      <c r="K18" s="21">
        <v>833</v>
      </c>
    </row>
    <row r="19" spans="1:11" s="49" customFormat="1" ht="24">
      <c r="A19" s="21">
        <v>11</v>
      </c>
      <c r="B19" s="21" t="s">
        <v>95</v>
      </c>
      <c r="C19" s="21">
        <v>1679</v>
      </c>
      <c r="D19" s="35">
        <v>7495.5</v>
      </c>
      <c r="E19" s="21"/>
      <c r="F19" s="21"/>
      <c r="G19" s="21">
        <v>6811</v>
      </c>
      <c r="H19" s="21">
        <v>604</v>
      </c>
      <c r="I19" s="21">
        <v>1790</v>
      </c>
      <c r="J19" s="21">
        <v>926</v>
      </c>
      <c r="K19" s="21">
        <v>47585</v>
      </c>
    </row>
    <row r="20" spans="1:11" s="49" customFormat="1" ht="24">
      <c r="A20" s="32">
        <v>12</v>
      </c>
      <c r="B20" s="32" t="s">
        <v>104</v>
      </c>
      <c r="C20" s="21">
        <v>1134</v>
      </c>
      <c r="D20" s="52">
        <v>4614.88</v>
      </c>
      <c r="E20" s="32">
        <v>322</v>
      </c>
      <c r="F20" s="32"/>
      <c r="G20" s="32">
        <v>1250</v>
      </c>
      <c r="H20" s="32">
        <v>267</v>
      </c>
      <c r="I20" s="32">
        <v>365</v>
      </c>
      <c r="J20" s="32">
        <v>128</v>
      </c>
      <c r="K20" s="32">
        <v>45689</v>
      </c>
    </row>
    <row r="21" spans="1:11" s="49" customFormat="1" ht="24">
      <c r="A21" s="32">
        <v>13</v>
      </c>
      <c r="B21" s="32" t="s">
        <v>107</v>
      </c>
      <c r="C21" s="21">
        <v>1171</v>
      </c>
      <c r="D21" s="52">
        <v>9991.25</v>
      </c>
      <c r="E21" s="32"/>
      <c r="F21" s="32"/>
      <c r="G21" s="32">
        <v>1508</v>
      </c>
      <c r="H21" s="32">
        <v>244</v>
      </c>
      <c r="I21" s="32">
        <v>1319</v>
      </c>
      <c r="J21" s="32">
        <v>210</v>
      </c>
      <c r="K21" s="32">
        <v>32682</v>
      </c>
    </row>
    <row r="22" spans="1:11" s="49" customFormat="1" ht="24">
      <c r="A22" s="32">
        <v>14</v>
      </c>
      <c r="B22" s="32" t="s">
        <v>106</v>
      </c>
      <c r="C22" s="21">
        <v>762</v>
      </c>
      <c r="D22" s="52">
        <v>6935.5</v>
      </c>
      <c r="E22" s="32">
        <v>11</v>
      </c>
      <c r="F22" s="32"/>
      <c r="G22" s="32">
        <v>1024</v>
      </c>
      <c r="H22" s="32">
        <v>108</v>
      </c>
      <c r="I22" s="32">
        <v>373</v>
      </c>
      <c r="J22" s="32">
        <v>2</v>
      </c>
      <c r="K22" s="32">
        <v>15054</v>
      </c>
    </row>
    <row r="23" spans="1:11" s="49" customFormat="1" ht="24">
      <c r="A23" s="32">
        <v>15</v>
      </c>
      <c r="B23" s="32" t="s">
        <v>108</v>
      </c>
      <c r="C23" s="21">
        <v>812</v>
      </c>
      <c r="D23" s="52">
        <v>2647.75</v>
      </c>
      <c r="E23" s="32">
        <v>49</v>
      </c>
      <c r="F23" s="53">
        <v>123.5</v>
      </c>
      <c r="G23" s="32">
        <v>576</v>
      </c>
      <c r="H23" s="32">
        <v>359</v>
      </c>
      <c r="I23" s="32">
        <v>441</v>
      </c>
      <c r="J23" s="32">
        <v>137</v>
      </c>
      <c r="K23" s="32">
        <v>11915</v>
      </c>
    </row>
    <row r="24" spans="1:11" s="49" customFormat="1" ht="24">
      <c r="A24" s="54">
        <v>16</v>
      </c>
      <c r="B24" s="54" t="s">
        <v>109</v>
      </c>
      <c r="C24" s="21">
        <v>1466</v>
      </c>
      <c r="D24" s="55">
        <v>4231.5</v>
      </c>
      <c r="E24" s="54"/>
      <c r="F24" s="54"/>
      <c r="G24" s="54">
        <v>1348</v>
      </c>
      <c r="H24" s="54"/>
      <c r="I24" s="54">
        <v>907</v>
      </c>
      <c r="J24" s="54"/>
      <c r="K24" s="54">
        <v>18249</v>
      </c>
    </row>
    <row r="25" spans="1:11" s="51" customFormat="1" ht="23.25">
      <c r="A25" s="46"/>
      <c r="B25" s="22" t="s">
        <v>5</v>
      </c>
      <c r="C25" s="22">
        <f>SUM(C9:C24)</f>
        <v>24712</v>
      </c>
      <c r="D25" s="36">
        <f aca="true" t="shared" si="0" ref="D25:K25">SUM(D9:D24)</f>
        <v>163342.63</v>
      </c>
      <c r="E25" s="46">
        <f t="shared" si="0"/>
        <v>1229</v>
      </c>
      <c r="F25" s="45">
        <f t="shared" si="0"/>
        <v>2733.5</v>
      </c>
      <c r="G25" s="46">
        <f t="shared" si="0"/>
        <v>26193</v>
      </c>
      <c r="H25" s="46">
        <f t="shared" si="0"/>
        <v>3780</v>
      </c>
      <c r="I25" s="46">
        <f t="shared" si="0"/>
        <v>14341</v>
      </c>
      <c r="J25" s="46">
        <f t="shared" si="0"/>
        <v>1899</v>
      </c>
      <c r="K25" s="46">
        <f t="shared" si="0"/>
        <v>532777</v>
      </c>
    </row>
    <row r="26" s="40" customFormat="1" ht="21.75"/>
    <row r="27" s="40" customFormat="1" ht="21.75">
      <c r="B27" s="47"/>
    </row>
    <row r="28" s="40" customFormat="1" ht="21.75"/>
    <row r="29" spans="9:10" s="40" customFormat="1" ht="21.75">
      <c r="I29" s="23"/>
      <c r="J29" s="23"/>
    </row>
    <row r="30" s="40" customFormat="1" ht="21.75"/>
    <row r="31" s="40" customFormat="1" ht="21.75"/>
    <row r="32" s="40" customFormat="1" ht="21.75"/>
    <row r="33" s="40" customFormat="1" ht="21.75"/>
  </sheetData>
  <sheetProtection/>
  <mergeCells count="5">
    <mergeCell ref="A3:K3"/>
    <mergeCell ref="A4:K4"/>
    <mergeCell ref="A5:K5"/>
    <mergeCell ref="G6:H6"/>
    <mergeCell ref="I6:J6"/>
  </mergeCells>
  <printOptions/>
  <pageMargins left="0.46" right="0.41" top="0.28" bottom="0.27" header="0.24" footer="0.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N11" sqref="N11"/>
    </sheetView>
  </sheetViews>
  <sheetFormatPr defaultColWidth="9.140625" defaultRowHeight="21.75"/>
  <cols>
    <col min="1" max="1" width="4.140625" style="3" customWidth="1"/>
    <col min="2" max="2" width="21.57421875" style="3" customWidth="1"/>
    <col min="3" max="3" width="5.421875" style="3" customWidth="1"/>
    <col min="4" max="4" width="6.7109375" style="3" customWidth="1"/>
    <col min="5" max="5" width="7.57421875" style="3" customWidth="1"/>
    <col min="6" max="6" width="9.140625" style="3" customWidth="1"/>
    <col min="7" max="7" width="7.140625" style="3" customWidth="1"/>
    <col min="8" max="8" width="7.28125" style="3" customWidth="1"/>
    <col min="9" max="10" width="9.140625" style="3" customWidth="1"/>
    <col min="11" max="11" width="8.421875" style="3" customWidth="1"/>
    <col min="12" max="16384" width="9.140625" style="3" customWidth="1"/>
  </cols>
  <sheetData>
    <row r="1" spans="10:11" ht="24">
      <c r="J1" s="13"/>
      <c r="K1" s="13" t="s">
        <v>85</v>
      </c>
    </row>
    <row r="2" spans="10:11" ht="24">
      <c r="J2" s="13"/>
      <c r="K2" s="13" t="s">
        <v>82</v>
      </c>
    </row>
    <row r="3" spans="1:11" s="4" customFormat="1" ht="23.2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4" customFormat="1" ht="23.25">
      <c r="A4" s="65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s="5" customFormat="1" ht="21.75" customHeight="1">
      <c r="A6" s="7" t="s">
        <v>57</v>
      </c>
      <c r="B6" s="7" t="s">
        <v>83</v>
      </c>
      <c r="C6" s="68" t="s">
        <v>19</v>
      </c>
      <c r="D6" s="69"/>
      <c r="E6" s="69"/>
      <c r="F6" s="69"/>
      <c r="G6" s="69"/>
      <c r="H6" s="69"/>
      <c r="I6" s="69"/>
      <c r="J6" s="69"/>
      <c r="K6" s="70"/>
    </row>
    <row r="7" spans="1:11" s="5" customFormat="1" ht="18.75">
      <c r="A7" s="9" t="s">
        <v>58</v>
      </c>
      <c r="B7" s="8"/>
      <c r="C7" s="7" t="s">
        <v>7</v>
      </c>
      <c r="D7" s="68" t="s">
        <v>8</v>
      </c>
      <c r="E7" s="69"/>
      <c r="F7" s="69"/>
      <c r="G7" s="69"/>
      <c r="H7" s="70"/>
      <c r="I7" s="7" t="s">
        <v>22</v>
      </c>
      <c r="J7" s="7" t="s">
        <v>36</v>
      </c>
      <c r="K7" s="7" t="s">
        <v>16</v>
      </c>
    </row>
    <row r="8" spans="1:11" s="5" customFormat="1" ht="18.75">
      <c r="A8" s="8"/>
      <c r="B8" s="8"/>
      <c r="C8" s="8"/>
      <c r="D8" s="9" t="s">
        <v>9</v>
      </c>
      <c r="E8" s="9" t="s">
        <v>21</v>
      </c>
      <c r="F8" s="9" t="s">
        <v>65</v>
      </c>
      <c r="G8" s="9" t="s">
        <v>64</v>
      </c>
      <c r="H8" s="9" t="s">
        <v>66</v>
      </c>
      <c r="I8" s="9" t="s">
        <v>23</v>
      </c>
      <c r="J8" s="9" t="s">
        <v>63</v>
      </c>
      <c r="K8" s="9" t="s">
        <v>17</v>
      </c>
    </row>
    <row r="9" spans="1:11" s="5" customFormat="1" ht="18.75">
      <c r="A9" s="10"/>
      <c r="B9" s="10"/>
      <c r="C9" s="10"/>
      <c r="D9" s="11" t="s">
        <v>20</v>
      </c>
      <c r="E9" s="11" t="s">
        <v>12</v>
      </c>
      <c r="F9" s="11"/>
      <c r="G9" s="11"/>
      <c r="H9" s="11" t="s">
        <v>67</v>
      </c>
      <c r="I9" s="11" t="s">
        <v>24</v>
      </c>
      <c r="J9" s="11" t="s">
        <v>11</v>
      </c>
      <c r="K9" s="11"/>
    </row>
    <row r="10" spans="1:11" s="25" customFormat="1" ht="24">
      <c r="A10" s="24">
        <v>1</v>
      </c>
      <c r="B10" s="20" t="s">
        <v>129</v>
      </c>
      <c r="C10" s="24"/>
      <c r="D10" s="24">
        <v>3</v>
      </c>
      <c r="E10" s="24"/>
      <c r="F10" s="24"/>
      <c r="G10" s="24"/>
      <c r="H10" s="24">
        <f>SUM(D10:G10)</f>
        <v>3</v>
      </c>
      <c r="I10" s="24"/>
      <c r="J10" s="24">
        <f>SUM(C10:G10)</f>
        <v>3</v>
      </c>
      <c r="K10" s="24">
        <v>2</v>
      </c>
    </row>
    <row r="11" spans="1:11" s="26" customFormat="1" ht="24">
      <c r="A11" s="24">
        <v>2</v>
      </c>
      <c r="B11" s="21" t="s">
        <v>98</v>
      </c>
      <c r="C11" s="24">
        <v>16</v>
      </c>
      <c r="D11" s="24">
        <v>22</v>
      </c>
      <c r="E11" s="24">
        <v>10</v>
      </c>
      <c r="F11" s="24">
        <v>30</v>
      </c>
      <c r="G11" s="24">
        <v>10</v>
      </c>
      <c r="H11" s="24">
        <f aca="true" t="shared" si="0" ref="H11:H18">SUM(D11:G11)</f>
        <v>72</v>
      </c>
      <c r="I11" s="24">
        <v>270</v>
      </c>
      <c r="J11" s="24">
        <f aca="true" t="shared" si="1" ref="J11:J18">SUM(C11:G11)</f>
        <v>88</v>
      </c>
      <c r="K11" s="24">
        <v>5</v>
      </c>
    </row>
    <row r="12" spans="1:11" s="26" customFormat="1" ht="24">
      <c r="A12" s="24">
        <v>3</v>
      </c>
      <c r="B12" s="21" t="s">
        <v>105</v>
      </c>
      <c r="C12" s="24">
        <v>1</v>
      </c>
      <c r="D12" s="24">
        <v>5</v>
      </c>
      <c r="E12" s="24"/>
      <c r="F12" s="24"/>
      <c r="G12" s="24"/>
      <c r="H12" s="24">
        <f t="shared" si="0"/>
        <v>5</v>
      </c>
      <c r="I12" s="24"/>
      <c r="J12" s="24">
        <f t="shared" si="1"/>
        <v>6</v>
      </c>
      <c r="K12" s="24">
        <v>3</v>
      </c>
    </row>
    <row r="13" spans="1:11" s="26" customFormat="1" ht="24">
      <c r="A13" s="24">
        <v>4</v>
      </c>
      <c r="B13" s="21" t="s">
        <v>102</v>
      </c>
      <c r="C13" s="24">
        <v>20</v>
      </c>
      <c r="D13" s="24">
        <v>2</v>
      </c>
      <c r="E13" s="24"/>
      <c r="F13" s="24"/>
      <c r="G13" s="24"/>
      <c r="H13" s="24">
        <f t="shared" si="0"/>
        <v>2</v>
      </c>
      <c r="I13" s="24"/>
      <c r="J13" s="24">
        <f t="shared" si="1"/>
        <v>22</v>
      </c>
      <c r="K13" s="24">
        <v>1</v>
      </c>
    </row>
    <row r="14" spans="1:11" s="26" customFormat="1" ht="24">
      <c r="A14" s="24">
        <v>5</v>
      </c>
      <c r="B14" s="21" t="s">
        <v>95</v>
      </c>
      <c r="C14" s="24"/>
      <c r="D14" s="24">
        <v>2</v>
      </c>
      <c r="E14" s="24"/>
      <c r="F14" s="24"/>
      <c r="G14" s="24"/>
      <c r="H14" s="24">
        <f t="shared" si="0"/>
        <v>2</v>
      </c>
      <c r="I14" s="24"/>
      <c r="J14" s="24">
        <f t="shared" si="1"/>
        <v>2</v>
      </c>
      <c r="K14" s="24">
        <v>2</v>
      </c>
    </row>
    <row r="15" spans="1:11" s="26" customFormat="1" ht="21.75">
      <c r="A15" s="24">
        <v>6</v>
      </c>
      <c r="B15" s="32" t="s">
        <v>104</v>
      </c>
      <c r="C15" s="24"/>
      <c r="D15" s="24"/>
      <c r="E15" s="24">
        <v>1</v>
      </c>
      <c r="F15" s="24"/>
      <c r="G15" s="24"/>
      <c r="H15" s="24">
        <f t="shared" si="0"/>
        <v>1</v>
      </c>
      <c r="I15" s="24"/>
      <c r="J15" s="24">
        <f t="shared" si="1"/>
        <v>1</v>
      </c>
      <c r="K15" s="24">
        <v>1</v>
      </c>
    </row>
    <row r="16" spans="1:11" s="26" customFormat="1" ht="21.75">
      <c r="A16" s="24">
        <v>7</v>
      </c>
      <c r="B16" s="32" t="s">
        <v>107</v>
      </c>
      <c r="C16" s="24"/>
      <c r="D16" s="24">
        <v>4</v>
      </c>
      <c r="E16" s="24">
        <v>1</v>
      </c>
      <c r="F16" s="24"/>
      <c r="G16" s="24"/>
      <c r="H16" s="24">
        <f t="shared" si="0"/>
        <v>5</v>
      </c>
      <c r="I16" s="24"/>
      <c r="J16" s="24">
        <f t="shared" si="1"/>
        <v>5</v>
      </c>
      <c r="K16" s="24">
        <v>4</v>
      </c>
    </row>
    <row r="17" spans="1:11" s="26" customFormat="1" ht="21.75">
      <c r="A17" s="24">
        <v>8</v>
      </c>
      <c r="B17" s="32" t="s">
        <v>108</v>
      </c>
      <c r="C17" s="24"/>
      <c r="D17" s="24">
        <v>1</v>
      </c>
      <c r="E17" s="24"/>
      <c r="F17" s="24"/>
      <c r="G17" s="24"/>
      <c r="H17" s="24">
        <f t="shared" si="0"/>
        <v>1</v>
      </c>
      <c r="I17" s="24"/>
      <c r="J17" s="24">
        <f t="shared" si="1"/>
        <v>1</v>
      </c>
      <c r="K17" s="24">
        <v>1</v>
      </c>
    </row>
    <row r="18" spans="1:11" s="26" customFormat="1" ht="21.75">
      <c r="A18" s="24">
        <v>9</v>
      </c>
      <c r="B18" s="32" t="s">
        <v>109</v>
      </c>
      <c r="C18" s="24">
        <v>4</v>
      </c>
      <c r="D18" s="24">
        <v>4</v>
      </c>
      <c r="E18" s="24">
        <v>2</v>
      </c>
      <c r="F18" s="24"/>
      <c r="G18" s="24"/>
      <c r="H18" s="24">
        <f t="shared" si="0"/>
        <v>6</v>
      </c>
      <c r="I18" s="24"/>
      <c r="J18" s="24">
        <f t="shared" si="1"/>
        <v>10</v>
      </c>
      <c r="K18" s="24">
        <v>2</v>
      </c>
    </row>
    <row r="19" spans="1:11" s="26" customFormat="1" ht="21.75">
      <c r="A19" s="24">
        <v>10</v>
      </c>
      <c r="B19" s="32" t="s">
        <v>100</v>
      </c>
      <c r="C19" s="24"/>
      <c r="D19" s="24">
        <v>30</v>
      </c>
      <c r="E19" s="24">
        <v>16</v>
      </c>
      <c r="F19" s="24">
        <v>30</v>
      </c>
      <c r="G19" s="24">
        <v>15</v>
      </c>
      <c r="H19" s="24">
        <f>SUM(D19:G19)</f>
        <v>91</v>
      </c>
      <c r="I19" s="24">
        <v>252</v>
      </c>
      <c r="J19" s="24">
        <f>SUM(C19:G19)</f>
        <v>91</v>
      </c>
      <c r="K19" s="24">
        <v>8</v>
      </c>
    </row>
    <row r="20" spans="1:11" s="26" customFormat="1" ht="18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s="29" customFormat="1" ht="18">
      <c r="A21" s="28"/>
      <c r="B21" s="28" t="s">
        <v>5</v>
      </c>
      <c r="C21" s="28">
        <f aca="true" t="shared" si="2" ref="C21:K21">SUM(C10:C20)</f>
        <v>41</v>
      </c>
      <c r="D21" s="28">
        <f t="shared" si="2"/>
        <v>73</v>
      </c>
      <c r="E21" s="28">
        <f t="shared" si="2"/>
        <v>30</v>
      </c>
      <c r="F21" s="28">
        <f t="shared" si="2"/>
        <v>60</v>
      </c>
      <c r="G21" s="28">
        <f t="shared" si="2"/>
        <v>25</v>
      </c>
      <c r="H21" s="28">
        <f t="shared" si="2"/>
        <v>188</v>
      </c>
      <c r="I21" s="28">
        <f t="shared" si="2"/>
        <v>522</v>
      </c>
      <c r="J21" s="28">
        <f t="shared" si="2"/>
        <v>229</v>
      </c>
      <c r="K21" s="28">
        <f t="shared" si="2"/>
        <v>29</v>
      </c>
    </row>
    <row r="22" s="26" customFormat="1" ht="18.75"/>
    <row r="23" s="26" customFormat="1" ht="18.75"/>
    <row r="24" s="26" customFormat="1" ht="18.75"/>
    <row r="25" s="26" customFormat="1" ht="18.75"/>
    <row r="26" s="26" customFormat="1" ht="18.75"/>
    <row r="27" s="26" customFormat="1" ht="18.75"/>
    <row r="28" s="26" customFormat="1" ht="18.75"/>
    <row r="29" s="26" customFormat="1" ht="18.75"/>
    <row r="30" s="26" customFormat="1" ht="18.75"/>
    <row r="31" s="26" customFormat="1" ht="18.75"/>
    <row r="32" s="26" customFormat="1" ht="18.75"/>
    <row r="33" s="26" customFormat="1" ht="18.75"/>
    <row r="34" s="26" customFormat="1" ht="18.75"/>
    <row r="35" s="26" customFormat="1" ht="18.75"/>
    <row r="36" s="26" customFormat="1" ht="18.75"/>
    <row r="37" s="26" customFormat="1" ht="18.75"/>
    <row r="38" s="30" customFormat="1" ht="24"/>
    <row r="39" s="30" customFormat="1" ht="24"/>
    <row r="40" s="30" customFormat="1" ht="24"/>
    <row r="41" s="30" customFormat="1" ht="24"/>
    <row r="42" s="30" customFormat="1" ht="24"/>
    <row r="43" s="30" customFormat="1" ht="24"/>
    <row r="44" s="30" customFormat="1" ht="24"/>
    <row r="45" s="30" customFormat="1" ht="24"/>
    <row r="46" s="30" customFormat="1" ht="24"/>
    <row r="47" s="30" customFormat="1" ht="24"/>
    <row r="48" s="30" customFormat="1" ht="24"/>
    <row r="49" s="30" customFormat="1" ht="24"/>
    <row r="50" s="30" customFormat="1" ht="24"/>
    <row r="51" s="30" customFormat="1" ht="24"/>
    <row r="52" s="30" customFormat="1" ht="24"/>
    <row r="53" s="30" customFormat="1" ht="24"/>
    <row r="54" s="30" customFormat="1" ht="24"/>
    <row r="55" s="30" customFormat="1" ht="24"/>
    <row r="56" s="30" customFormat="1" ht="24"/>
    <row r="57" s="30" customFormat="1" ht="24"/>
    <row r="58" s="30" customFormat="1" ht="24"/>
    <row r="59" s="30" customFormat="1" ht="24"/>
    <row r="60" s="30" customFormat="1" ht="24"/>
    <row r="61" s="30" customFormat="1" ht="24"/>
    <row r="62" s="30" customFormat="1" ht="24"/>
    <row r="63" s="30" customFormat="1" ht="24"/>
    <row r="64" s="30" customFormat="1" ht="24"/>
    <row r="65" s="30" customFormat="1" ht="24"/>
    <row r="66" s="30" customFormat="1" ht="24"/>
    <row r="67" s="30" customFormat="1" ht="24"/>
    <row r="68" s="30" customFormat="1" ht="24"/>
  </sheetData>
  <sheetProtection/>
  <mergeCells count="4">
    <mergeCell ref="D7:H7"/>
    <mergeCell ref="C6:K6"/>
    <mergeCell ref="A3:K3"/>
    <mergeCell ref="A4:K4"/>
  </mergeCells>
  <printOptions/>
  <pageMargins left="0.68" right="0.27" top="0.9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12" sqref="C12"/>
    </sheetView>
  </sheetViews>
  <sheetFormatPr defaultColWidth="9.140625" defaultRowHeight="21.75"/>
  <cols>
    <col min="1" max="1" width="5.140625" style="3" customWidth="1"/>
    <col min="2" max="2" width="27.421875" style="3" customWidth="1"/>
    <col min="3" max="3" width="7.7109375" style="3" customWidth="1"/>
    <col min="4" max="4" width="9.140625" style="3" customWidth="1"/>
    <col min="5" max="5" width="9.7109375" style="3" customWidth="1"/>
    <col min="6" max="6" width="9.8515625" style="3" customWidth="1"/>
    <col min="7" max="7" width="9.57421875" style="3" customWidth="1"/>
    <col min="8" max="8" width="7.57421875" style="3" customWidth="1"/>
    <col min="9" max="9" width="9.7109375" style="3" customWidth="1"/>
    <col min="10" max="10" width="10.00390625" style="3" customWidth="1"/>
    <col min="11" max="11" width="9.421875" style="3" customWidth="1"/>
    <col min="12" max="12" width="8.8515625" style="3" customWidth="1"/>
    <col min="13" max="13" width="10.28125" style="3" customWidth="1"/>
    <col min="14" max="14" width="10.7109375" style="3" customWidth="1"/>
    <col min="15" max="16384" width="9.140625" style="3" customWidth="1"/>
  </cols>
  <sheetData>
    <row r="1" ht="24">
      <c r="N1" s="13" t="s">
        <v>87</v>
      </c>
    </row>
    <row r="2" ht="24">
      <c r="N2" s="13" t="s">
        <v>82</v>
      </c>
    </row>
    <row r="3" spans="1:14" s="4" customFormat="1" ht="23.25">
      <c r="A3" s="65" t="s">
        <v>77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4" customFormat="1" ht="23.25">
      <c r="A4" s="65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6" spans="1:14" s="5" customFormat="1" ht="21.75">
      <c r="A6" s="14" t="s">
        <v>57</v>
      </c>
      <c r="B6" s="14" t="s">
        <v>83</v>
      </c>
      <c r="C6" s="72" t="s">
        <v>14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s="5" customFormat="1" ht="21.75">
      <c r="A7" s="15" t="s">
        <v>58</v>
      </c>
      <c r="B7" s="16"/>
      <c r="C7" s="71" t="s">
        <v>6</v>
      </c>
      <c r="D7" s="71"/>
      <c r="E7" s="71"/>
      <c r="F7" s="71"/>
      <c r="G7" s="71"/>
      <c r="H7" s="72" t="s">
        <v>18</v>
      </c>
      <c r="I7" s="73"/>
      <c r="J7" s="73"/>
      <c r="K7" s="73"/>
      <c r="L7" s="74"/>
      <c r="M7" s="72" t="s">
        <v>61</v>
      </c>
      <c r="N7" s="74"/>
    </row>
    <row r="8" spans="1:14" s="5" customFormat="1" ht="21.75">
      <c r="A8" s="16"/>
      <c r="B8" s="16"/>
      <c r="C8" s="15" t="s">
        <v>7</v>
      </c>
      <c r="D8" s="71" t="s">
        <v>8</v>
      </c>
      <c r="E8" s="71"/>
      <c r="F8" s="15" t="s">
        <v>5</v>
      </c>
      <c r="G8" s="15" t="s">
        <v>16</v>
      </c>
      <c r="H8" s="15" t="s">
        <v>7</v>
      </c>
      <c r="I8" s="71" t="s">
        <v>8</v>
      </c>
      <c r="J8" s="71"/>
      <c r="K8" s="15" t="s">
        <v>5</v>
      </c>
      <c r="L8" s="15" t="s">
        <v>16</v>
      </c>
      <c r="M8" s="15" t="s">
        <v>5</v>
      </c>
      <c r="N8" s="15" t="s">
        <v>16</v>
      </c>
    </row>
    <row r="9" spans="1:14" s="5" customFormat="1" ht="21.75">
      <c r="A9" s="16"/>
      <c r="B9" s="16"/>
      <c r="C9" s="16"/>
      <c r="D9" s="15" t="s">
        <v>9</v>
      </c>
      <c r="E9" s="15" t="s">
        <v>12</v>
      </c>
      <c r="F9" s="15" t="s">
        <v>15</v>
      </c>
      <c r="G9" s="15" t="s">
        <v>17</v>
      </c>
      <c r="H9" s="16"/>
      <c r="I9" s="15" t="s">
        <v>9</v>
      </c>
      <c r="J9" s="15" t="s">
        <v>12</v>
      </c>
      <c r="K9" s="15" t="s">
        <v>15</v>
      </c>
      <c r="L9" s="15" t="s">
        <v>17</v>
      </c>
      <c r="M9" s="15" t="s">
        <v>62</v>
      </c>
      <c r="N9" s="15" t="s">
        <v>17</v>
      </c>
    </row>
    <row r="10" spans="1:14" s="5" customFormat="1" ht="21.75">
      <c r="A10" s="17"/>
      <c r="B10" s="17"/>
      <c r="C10" s="17"/>
      <c r="D10" s="18" t="s">
        <v>10</v>
      </c>
      <c r="E10" s="18" t="s">
        <v>13</v>
      </c>
      <c r="F10" s="18"/>
      <c r="G10" s="18"/>
      <c r="H10" s="17"/>
      <c r="I10" s="18" t="s">
        <v>10</v>
      </c>
      <c r="J10" s="18" t="s">
        <v>13</v>
      </c>
      <c r="K10" s="18"/>
      <c r="L10" s="18"/>
      <c r="M10" s="17"/>
      <c r="N10" s="17"/>
    </row>
    <row r="11" spans="1:14" s="26" customFormat="1" ht="21.75" customHeight="1">
      <c r="A11" s="20">
        <v>1</v>
      </c>
      <c r="B11" s="20" t="s">
        <v>129</v>
      </c>
      <c r="C11" s="31">
        <v>418</v>
      </c>
      <c r="D11" s="31">
        <v>603</v>
      </c>
      <c r="E11" s="31">
        <v>190</v>
      </c>
      <c r="F11" s="31">
        <f>SUM(C11:E11)</f>
        <v>1211</v>
      </c>
      <c r="G11" s="31">
        <v>412</v>
      </c>
      <c r="H11" s="31">
        <v>59</v>
      </c>
      <c r="I11" s="31">
        <v>172</v>
      </c>
      <c r="J11" s="31">
        <v>43</v>
      </c>
      <c r="K11" s="31">
        <f>SUM(H11:J11)</f>
        <v>274</v>
      </c>
      <c r="L11" s="31">
        <v>117</v>
      </c>
      <c r="M11" s="31">
        <f>F11+K11</f>
        <v>1485</v>
      </c>
      <c r="N11" s="31">
        <v>491</v>
      </c>
    </row>
    <row r="12" spans="1:14" s="26" customFormat="1" ht="21.75" customHeight="1">
      <c r="A12" s="21">
        <v>2</v>
      </c>
      <c r="B12" s="21" t="s">
        <v>101</v>
      </c>
      <c r="C12" s="24">
        <v>1097</v>
      </c>
      <c r="D12" s="24">
        <v>2103</v>
      </c>
      <c r="E12" s="24">
        <v>717</v>
      </c>
      <c r="F12" s="24">
        <f aca="true" t="shared" si="0" ref="F12:F18">SUM(C12:E12)</f>
        <v>3917</v>
      </c>
      <c r="G12" s="24">
        <v>975</v>
      </c>
      <c r="H12" s="24">
        <v>47</v>
      </c>
      <c r="I12" s="24">
        <v>79</v>
      </c>
      <c r="J12" s="24">
        <v>36</v>
      </c>
      <c r="K12" s="24">
        <f aca="true" t="shared" si="1" ref="K12:K18">SUM(H12:J12)</f>
        <v>162</v>
      </c>
      <c r="L12" s="24">
        <v>82</v>
      </c>
      <c r="M12" s="24">
        <f aca="true" t="shared" si="2" ref="M12:M18">F12+K12</f>
        <v>4079</v>
      </c>
      <c r="N12" s="24">
        <v>1001</v>
      </c>
    </row>
    <row r="13" spans="1:14" s="26" customFormat="1" ht="21.75" customHeight="1">
      <c r="A13" s="21">
        <v>3</v>
      </c>
      <c r="B13" s="21" t="s">
        <v>96</v>
      </c>
      <c r="C13" s="24">
        <v>744</v>
      </c>
      <c r="D13" s="24">
        <v>1303</v>
      </c>
      <c r="E13" s="24">
        <v>321</v>
      </c>
      <c r="F13" s="24">
        <f t="shared" si="0"/>
        <v>2368</v>
      </c>
      <c r="G13" s="24">
        <v>499</v>
      </c>
      <c r="H13" s="24">
        <v>47</v>
      </c>
      <c r="I13" s="24">
        <v>66</v>
      </c>
      <c r="J13" s="24">
        <v>12</v>
      </c>
      <c r="K13" s="24">
        <f t="shared" si="1"/>
        <v>125</v>
      </c>
      <c r="L13" s="24">
        <v>46</v>
      </c>
      <c r="M13" s="24">
        <f t="shared" si="2"/>
        <v>2493</v>
      </c>
      <c r="N13" s="24">
        <v>535</v>
      </c>
    </row>
    <row r="14" spans="1:14" s="26" customFormat="1" ht="21.75" customHeight="1">
      <c r="A14" s="21">
        <v>4</v>
      </c>
      <c r="B14" s="21" t="s">
        <v>98</v>
      </c>
      <c r="C14" s="24">
        <v>1297</v>
      </c>
      <c r="D14" s="24">
        <v>2441</v>
      </c>
      <c r="E14" s="24">
        <v>556</v>
      </c>
      <c r="F14" s="24">
        <f t="shared" si="0"/>
        <v>4294</v>
      </c>
      <c r="G14" s="24">
        <v>1233</v>
      </c>
      <c r="H14" s="24">
        <v>55</v>
      </c>
      <c r="I14" s="24">
        <v>124</v>
      </c>
      <c r="J14" s="24">
        <v>40</v>
      </c>
      <c r="K14" s="24">
        <f t="shared" si="1"/>
        <v>219</v>
      </c>
      <c r="L14" s="24">
        <v>90</v>
      </c>
      <c r="M14" s="24">
        <f t="shared" si="2"/>
        <v>4513</v>
      </c>
      <c r="N14" s="24">
        <v>1263</v>
      </c>
    </row>
    <row r="15" spans="1:14" s="26" customFormat="1" ht="21.75" customHeight="1">
      <c r="A15" s="21">
        <v>5</v>
      </c>
      <c r="B15" s="21" t="s">
        <v>97</v>
      </c>
      <c r="C15" s="24">
        <v>2947</v>
      </c>
      <c r="D15" s="24">
        <v>1502</v>
      </c>
      <c r="E15" s="24">
        <v>4915</v>
      </c>
      <c r="F15" s="24">
        <f t="shared" si="0"/>
        <v>9364</v>
      </c>
      <c r="G15" s="24">
        <v>2124</v>
      </c>
      <c r="H15" s="24">
        <v>134</v>
      </c>
      <c r="I15" s="24">
        <v>78</v>
      </c>
      <c r="J15" s="24">
        <v>235</v>
      </c>
      <c r="K15" s="24">
        <f t="shared" si="1"/>
        <v>447</v>
      </c>
      <c r="L15" s="24">
        <v>162</v>
      </c>
      <c r="M15" s="24">
        <f t="shared" si="2"/>
        <v>9811</v>
      </c>
      <c r="N15" s="24">
        <v>2200</v>
      </c>
    </row>
    <row r="16" spans="1:14" s="26" customFormat="1" ht="21.75" customHeight="1">
      <c r="A16" s="21">
        <v>6</v>
      </c>
      <c r="B16" s="21" t="s">
        <v>103</v>
      </c>
      <c r="C16" s="24">
        <v>491</v>
      </c>
      <c r="D16" s="24">
        <v>937</v>
      </c>
      <c r="E16" s="24">
        <v>109</v>
      </c>
      <c r="F16" s="24">
        <f t="shared" si="0"/>
        <v>1537</v>
      </c>
      <c r="G16" s="24">
        <v>471</v>
      </c>
      <c r="H16" s="24">
        <v>31</v>
      </c>
      <c r="I16" s="24">
        <v>61</v>
      </c>
      <c r="J16" s="24">
        <v>12</v>
      </c>
      <c r="K16" s="24">
        <f t="shared" si="1"/>
        <v>104</v>
      </c>
      <c r="L16" s="24">
        <v>45</v>
      </c>
      <c r="M16" s="24">
        <f t="shared" si="2"/>
        <v>1641</v>
      </c>
      <c r="N16" s="24">
        <v>485</v>
      </c>
    </row>
    <row r="17" spans="1:14" s="26" customFormat="1" ht="21.75" customHeight="1">
      <c r="A17" s="21">
        <v>7</v>
      </c>
      <c r="B17" s="21" t="s">
        <v>99</v>
      </c>
      <c r="C17" s="24">
        <v>2236</v>
      </c>
      <c r="D17" s="24">
        <v>689</v>
      </c>
      <c r="E17" s="24">
        <v>3391</v>
      </c>
      <c r="F17" s="24">
        <f t="shared" si="0"/>
        <v>6316</v>
      </c>
      <c r="G17" s="24">
        <v>1652</v>
      </c>
      <c r="H17" s="24">
        <v>11</v>
      </c>
      <c r="I17" s="24">
        <v>4</v>
      </c>
      <c r="J17" s="24">
        <v>5</v>
      </c>
      <c r="K17" s="24">
        <f t="shared" si="1"/>
        <v>20</v>
      </c>
      <c r="L17" s="24">
        <v>7</v>
      </c>
      <c r="M17" s="24">
        <f t="shared" si="2"/>
        <v>6336</v>
      </c>
      <c r="N17" s="24">
        <v>1656</v>
      </c>
    </row>
    <row r="18" spans="1:14" s="26" customFormat="1" ht="21.75" customHeight="1">
      <c r="A18" s="21">
        <v>8</v>
      </c>
      <c r="B18" s="21" t="s">
        <v>105</v>
      </c>
      <c r="C18" s="24">
        <v>1094</v>
      </c>
      <c r="D18" s="24">
        <v>1939</v>
      </c>
      <c r="E18" s="24">
        <v>704</v>
      </c>
      <c r="F18" s="24">
        <f t="shared" si="0"/>
        <v>3737</v>
      </c>
      <c r="G18" s="24">
        <v>858</v>
      </c>
      <c r="H18" s="24">
        <v>14</v>
      </c>
      <c r="I18" s="24">
        <v>29</v>
      </c>
      <c r="J18" s="24">
        <v>23</v>
      </c>
      <c r="K18" s="24">
        <f t="shared" si="1"/>
        <v>66</v>
      </c>
      <c r="L18" s="24">
        <v>30</v>
      </c>
      <c r="M18" s="24">
        <f t="shared" si="2"/>
        <v>3803</v>
      </c>
      <c r="N18" s="24">
        <v>872</v>
      </c>
    </row>
    <row r="19" spans="1:14" s="26" customFormat="1" ht="21.75" customHeight="1">
      <c r="A19" s="21">
        <v>9</v>
      </c>
      <c r="B19" s="21" t="s">
        <v>100</v>
      </c>
      <c r="C19" s="24">
        <v>1865</v>
      </c>
      <c r="D19" s="24">
        <v>2269</v>
      </c>
      <c r="E19" s="24">
        <v>1194</v>
      </c>
      <c r="F19" s="24">
        <f aca="true" t="shared" si="3" ref="F19:F25">SUM(C19:E19)</f>
        <v>5328</v>
      </c>
      <c r="G19" s="24">
        <v>1336</v>
      </c>
      <c r="H19" s="24">
        <v>6</v>
      </c>
      <c r="I19" s="24"/>
      <c r="J19" s="24"/>
      <c r="K19" s="24">
        <f aca="true" t="shared" si="4" ref="K19:K24">SUM(H19:J19)</f>
        <v>6</v>
      </c>
      <c r="L19" s="24">
        <v>3</v>
      </c>
      <c r="M19" s="24">
        <f aca="true" t="shared" si="5" ref="M19:M24">F19+K19</f>
        <v>5334</v>
      </c>
      <c r="N19" s="24">
        <v>1336</v>
      </c>
    </row>
    <row r="20" spans="1:14" s="26" customFormat="1" ht="21.75" customHeight="1">
      <c r="A20" s="21">
        <v>10</v>
      </c>
      <c r="B20" s="21" t="s">
        <v>102</v>
      </c>
      <c r="C20" s="24">
        <v>1332</v>
      </c>
      <c r="D20" s="24">
        <v>1005</v>
      </c>
      <c r="E20" s="24">
        <v>255</v>
      </c>
      <c r="F20" s="24">
        <f t="shared" si="3"/>
        <v>2592</v>
      </c>
      <c r="G20" s="24">
        <v>551</v>
      </c>
      <c r="H20" s="24">
        <v>10</v>
      </c>
      <c r="I20" s="24">
        <v>2</v>
      </c>
      <c r="J20" s="24">
        <v>1</v>
      </c>
      <c r="K20" s="24">
        <f t="shared" si="4"/>
        <v>13</v>
      </c>
      <c r="L20" s="24">
        <v>4</v>
      </c>
      <c r="M20" s="24">
        <f t="shared" si="5"/>
        <v>2605</v>
      </c>
      <c r="N20" s="24">
        <v>551</v>
      </c>
    </row>
    <row r="21" spans="1:14" s="26" customFormat="1" ht="21.75" customHeight="1">
      <c r="A21" s="21">
        <v>11</v>
      </c>
      <c r="B21" s="21" t="s">
        <v>95</v>
      </c>
      <c r="C21" s="24">
        <v>1085</v>
      </c>
      <c r="D21" s="24">
        <v>2089</v>
      </c>
      <c r="E21" s="24">
        <v>365</v>
      </c>
      <c r="F21" s="24">
        <f t="shared" si="3"/>
        <v>3539</v>
      </c>
      <c r="G21" s="24">
        <v>783</v>
      </c>
      <c r="H21" s="24">
        <v>56</v>
      </c>
      <c r="I21" s="24">
        <v>103</v>
      </c>
      <c r="J21" s="24">
        <v>18</v>
      </c>
      <c r="K21" s="24">
        <f t="shared" si="4"/>
        <v>177</v>
      </c>
      <c r="L21" s="24">
        <v>64</v>
      </c>
      <c r="M21" s="24">
        <f t="shared" si="5"/>
        <v>3716</v>
      </c>
      <c r="N21" s="24">
        <v>807</v>
      </c>
    </row>
    <row r="22" spans="1:14" s="26" customFormat="1" ht="21.75" customHeight="1">
      <c r="A22" s="32">
        <v>12</v>
      </c>
      <c r="B22" s="32" t="s">
        <v>104</v>
      </c>
      <c r="C22" s="24">
        <v>469</v>
      </c>
      <c r="D22" s="24">
        <v>914</v>
      </c>
      <c r="E22" s="24">
        <v>231</v>
      </c>
      <c r="F22" s="24">
        <f t="shared" si="3"/>
        <v>1614</v>
      </c>
      <c r="G22" s="24">
        <v>432</v>
      </c>
      <c r="H22" s="24">
        <v>30</v>
      </c>
      <c r="I22" s="24">
        <v>56</v>
      </c>
      <c r="J22" s="24">
        <v>11</v>
      </c>
      <c r="K22" s="24">
        <f t="shared" si="4"/>
        <v>97</v>
      </c>
      <c r="L22" s="24">
        <v>45</v>
      </c>
      <c r="M22" s="24">
        <f t="shared" si="5"/>
        <v>1711</v>
      </c>
      <c r="N22" s="24">
        <v>460</v>
      </c>
    </row>
    <row r="23" spans="1:14" s="26" customFormat="1" ht="21.75" customHeight="1">
      <c r="A23" s="32">
        <v>13</v>
      </c>
      <c r="B23" s="32" t="s">
        <v>107</v>
      </c>
      <c r="C23" s="24">
        <v>1123</v>
      </c>
      <c r="D23" s="24">
        <v>2121</v>
      </c>
      <c r="E23" s="24">
        <v>383</v>
      </c>
      <c r="F23" s="24">
        <f t="shared" si="3"/>
        <v>3627</v>
      </c>
      <c r="G23" s="24">
        <v>993</v>
      </c>
      <c r="H23" s="24">
        <v>16</v>
      </c>
      <c r="I23" s="24">
        <v>34</v>
      </c>
      <c r="J23" s="24">
        <v>18</v>
      </c>
      <c r="K23" s="24">
        <f t="shared" si="4"/>
        <v>68</v>
      </c>
      <c r="L23" s="24">
        <v>31</v>
      </c>
      <c r="M23" s="24">
        <f t="shared" si="5"/>
        <v>3695</v>
      </c>
      <c r="N23" s="24">
        <v>1007</v>
      </c>
    </row>
    <row r="24" spans="1:14" s="26" customFormat="1" ht="21.75" customHeight="1">
      <c r="A24" s="32">
        <v>14</v>
      </c>
      <c r="B24" s="32" t="s">
        <v>106</v>
      </c>
      <c r="C24" s="24">
        <v>443</v>
      </c>
      <c r="D24" s="24">
        <v>1721</v>
      </c>
      <c r="E24" s="24">
        <v>162</v>
      </c>
      <c r="F24" s="24">
        <f t="shared" si="3"/>
        <v>2326</v>
      </c>
      <c r="G24" s="24">
        <v>457</v>
      </c>
      <c r="H24" s="24">
        <v>13</v>
      </c>
      <c r="I24" s="24">
        <v>11</v>
      </c>
      <c r="J24" s="24">
        <v>1</v>
      </c>
      <c r="K24" s="24">
        <f t="shared" si="4"/>
        <v>25</v>
      </c>
      <c r="L24" s="24">
        <v>15</v>
      </c>
      <c r="M24" s="24">
        <f t="shared" si="5"/>
        <v>2351</v>
      </c>
      <c r="N24" s="24">
        <v>464</v>
      </c>
    </row>
    <row r="25" spans="1:14" s="26" customFormat="1" ht="21.75" customHeight="1">
      <c r="A25" s="32">
        <v>15</v>
      </c>
      <c r="B25" s="32" t="s">
        <v>108</v>
      </c>
      <c r="C25" s="24">
        <v>682</v>
      </c>
      <c r="D25" s="24">
        <v>1105</v>
      </c>
      <c r="E25" s="24">
        <v>269</v>
      </c>
      <c r="F25" s="24">
        <f t="shared" si="3"/>
        <v>2056</v>
      </c>
      <c r="G25" s="24">
        <v>578</v>
      </c>
      <c r="H25" s="24">
        <v>8</v>
      </c>
      <c r="I25" s="24">
        <v>14</v>
      </c>
      <c r="J25" s="24">
        <v>7</v>
      </c>
      <c r="K25" s="24">
        <f>SUM(H25:J25)</f>
        <v>29</v>
      </c>
      <c r="L25" s="24">
        <v>13</v>
      </c>
      <c r="M25" s="24">
        <f>F25+K25</f>
        <v>2085</v>
      </c>
      <c r="N25" s="24">
        <v>586</v>
      </c>
    </row>
    <row r="26" spans="1:14" s="26" customFormat="1" ht="21.75" customHeight="1">
      <c r="A26" s="54">
        <v>16</v>
      </c>
      <c r="B26" s="54" t="s">
        <v>109</v>
      </c>
      <c r="C26" s="24">
        <v>1152</v>
      </c>
      <c r="D26" s="24">
        <v>2244</v>
      </c>
      <c r="E26" s="24">
        <v>39</v>
      </c>
      <c r="F26" s="24">
        <f>SUM(C26:E26)</f>
        <v>3435</v>
      </c>
      <c r="G26" s="24">
        <v>719</v>
      </c>
      <c r="H26" s="24">
        <v>58</v>
      </c>
      <c r="I26" s="24">
        <v>119</v>
      </c>
      <c r="J26" s="24">
        <v>2</v>
      </c>
      <c r="K26" s="24">
        <f>SUM(H26:J26)</f>
        <v>179</v>
      </c>
      <c r="L26" s="24">
        <v>59</v>
      </c>
      <c r="M26" s="24">
        <f>F26+K26</f>
        <v>3614</v>
      </c>
      <c r="N26" s="24">
        <v>752</v>
      </c>
    </row>
    <row r="27" spans="1:14" s="29" customFormat="1" ht="21.75" customHeight="1">
      <c r="A27" s="28"/>
      <c r="B27" s="28" t="s">
        <v>5</v>
      </c>
      <c r="C27" s="28">
        <f aca="true" t="shared" si="6" ref="C27:N27">SUM(C11:C26)</f>
        <v>18475</v>
      </c>
      <c r="D27" s="28">
        <f t="shared" si="6"/>
        <v>24985</v>
      </c>
      <c r="E27" s="28">
        <f t="shared" si="6"/>
        <v>13801</v>
      </c>
      <c r="F27" s="28">
        <f t="shared" si="6"/>
        <v>57261</v>
      </c>
      <c r="G27" s="28">
        <f t="shared" si="6"/>
        <v>14073</v>
      </c>
      <c r="H27" s="28">
        <f t="shared" si="6"/>
        <v>595</v>
      </c>
      <c r="I27" s="28">
        <f t="shared" si="6"/>
        <v>952</v>
      </c>
      <c r="J27" s="28">
        <f t="shared" si="6"/>
        <v>464</v>
      </c>
      <c r="K27" s="28">
        <f t="shared" si="6"/>
        <v>2011</v>
      </c>
      <c r="L27" s="28">
        <f t="shared" si="6"/>
        <v>813</v>
      </c>
      <c r="M27" s="28">
        <f t="shared" si="6"/>
        <v>59272</v>
      </c>
      <c r="N27" s="28">
        <f t="shared" si="6"/>
        <v>14466</v>
      </c>
    </row>
    <row r="28" s="5" customFormat="1" ht="18.75"/>
    <row r="29" s="5" customFormat="1" ht="18.75"/>
    <row r="30" s="5" customFormat="1" ht="18.75"/>
    <row r="31" s="5" customFormat="1" ht="18.75"/>
    <row r="32" s="5" customFormat="1" ht="18.75"/>
    <row r="33" s="5" customFormat="1" ht="18.75"/>
    <row r="34" s="5" customFormat="1" ht="18.75"/>
    <row r="35" s="5" customFormat="1" ht="18.75"/>
    <row r="36" s="5" customFormat="1" ht="18.75"/>
    <row r="37" s="5" customFormat="1" ht="18.75"/>
    <row r="38" s="5" customFormat="1" ht="18.75"/>
    <row r="39" s="5" customFormat="1" ht="18.75"/>
    <row r="40" s="5" customFormat="1" ht="18.75"/>
    <row r="41" s="5" customFormat="1" ht="18.75"/>
    <row r="42" s="5" customFormat="1" ht="18.75"/>
    <row r="43" s="5" customFormat="1" ht="18.75"/>
  </sheetData>
  <sheetProtection/>
  <mergeCells count="8">
    <mergeCell ref="D8:E8"/>
    <mergeCell ref="I8:J8"/>
    <mergeCell ref="A3:N3"/>
    <mergeCell ref="A4:N4"/>
    <mergeCell ref="C7:G7"/>
    <mergeCell ref="H7:L7"/>
    <mergeCell ref="M7:N7"/>
    <mergeCell ref="C6:N6"/>
  </mergeCells>
  <printOptions/>
  <pageMargins left="0.61" right="0.36" top="0.38" bottom="0.18" header="0.31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Q10" sqref="Q10:Q25"/>
    </sheetView>
  </sheetViews>
  <sheetFormatPr defaultColWidth="9.140625" defaultRowHeight="21.75"/>
  <cols>
    <col min="1" max="1" width="4.00390625" style="0" customWidth="1"/>
    <col min="2" max="2" width="12.421875" style="0" customWidth="1"/>
    <col min="3" max="3" width="4.28125" style="0" customWidth="1"/>
    <col min="4" max="4" width="7.8515625" style="0" customWidth="1"/>
    <col min="5" max="5" width="8.28125" style="0" customWidth="1"/>
    <col min="6" max="6" width="6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3" width="7.00390625" style="0" customWidth="1"/>
    <col min="14" max="14" width="7.28125" style="0" customWidth="1"/>
    <col min="15" max="15" width="6.8515625" style="0" customWidth="1"/>
    <col min="16" max="16" width="7.00390625" style="0" customWidth="1"/>
    <col min="17" max="17" width="7.28125" style="0" customWidth="1"/>
    <col min="18" max="18" width="4.7109375" style="0" customWidth="1"/>
    <col min="19" max="19" width="5.00390625" style="0" customWidth="1"/>
    <col min="20" max="20" width="6.00390625" style="0" customWidth="1"/>
    <col min="21" max="21" width="6.28125" style="0" customWidth="1"/>
    <col min="22" max="22" width="3.57421875" style="0" customWidth="1"/>
    <col min="23" max="23" width="4.00390625" style="0" customWidth="1"/>
    <col min="24" max="24" width="6.28125" style="0" customWidth="1"/>
    <col min="25" max="25" width="6.421875" style="0" customWidth="1"/>
  </cols>
  <sheetData>
    <row r="1" spans="24:25" ht="21.75">
      <c r="X1" s="12" t="s">
        <v>88</v>
      </c>
      <c r="Y1" s="12"/>
    </row>
    <row r="2" spans="24:25" ht="21.75">
      <c r="X2" s="12" t="s">
        <v>89</v>
      </c>
      <c r="Y2" s="12"/>
    </row>
    <row r="3" spans="1:25" s="4" customFormat="1" ht="23.25">
      <c r="A3" s="65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4" customFormat="1" ht="23.25">
      <c r="A4" s="65" t="s">
        <v>90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6" spans="1:25" s="5" customFormat="1" ht="18.75">
      <c r="A6" s="7" t="s">
        <v>57</v>
      </c>
      <c r="B6" s="7" t="s">
        <v>83</v>
      </c>
      <c r="C6" s="68" t="s">
        <v>25</v>
      </c>
      <c r="D6" s="69"/>
      <c r="E6" s="69"/>
      <c r="F6" s="69"/>
      <c r="G6" s="70"/>
      <c r="H6" s="75" t="s">
        <v>28</v>
      </c>
      <c r="I6" s="75"/>
      <c r="J6" s="75"/>
      <c r="K6" s="75"/>
      <c r="L6" s="75"/>
      <c r="M6" s="75"/>
      <c r="N6" s="75"/>
      <c r="O6" s="75"/>
      <c r="P6" s="75"/>
      <c r="Q6" s="75"/>
      <c r="R6" s="68" t="s">
        <v>37</v>
      </c>
      <c r="S6" s="69"/>
      <c r="T6" s="69"/>
      <c r="U6" s="70"/>
      <c r="V6" s="68" t="s">
        <v>38</v>
      </c>
      <c r="W6" s="69"/>
      <c r="X6" s="69"/>
      <c r="Y6" s="70"/>
    </row>
    <row r="7" spans="1:25" s="5" customFormat="1" ht="18.75">
      <c r="A7" s="9" t="s">
        <v>58</v>
      </c>
      <c r="B7" s="8"/>
      <c r="C7" s="9" t="s">
        <v>7</v>
      </c>
      <c r="D7" s="68" t="s">
        <v>8</v>
      </c>
      <c r="E7" s="70"/>
      <c r="F7" s="9" t="s">
        <v>5</v>
      </c>
      <c r="G7" s="9" t="s">
        <v>16</v>
      </c>
      <c r="H7" s="9" t="s">
        <v>29</v>
      </c>
      <c r="I7" s="9" t="s">
        <v>16</v>
      </c>
      <c r="J7" s="75" t="s">
        <v>30</v>
      </c>
      <c r="K7" s="75"/>
      <c r="L7" s="75"/>
      <c r="M7" s="75"/>
      <c r="N7" s="9" t="s">
        <v>34</v>
      </c>
      <c r="O7" s="9" t="s">
        <v>16</v>
      </c>
      <c r="P7" s="75" t="s">
        <v>35</v>
      </c>
      <c r="Q7" s="75"/>
      <c r="R7" s="9" t="s">
        <v>7</v>
      </c>
      <c r="S7" s="9" t="s">
        <v>8</v>
      </c>
      <c r="T7" s="9" t="s">
        <v>5</v>
      </c>
      <c r="U7" s="9" t="s">
        <v>16</v>
      </c>
      <c r="V7" s="9" t="s">
        <v>7</v>
      </c>
      <c r="W7" s="9" t="s">
        <v>8</v>
      </c>
      <c r="X7" s="9" t="s">
        <v>5</v>
      </c>
      <c r="Y7" s="9" t="s">
        <v>16</v>
      </c>
    </row>
    <row r="8" spans="1:25" s="5" customFormat="1" ht="18.75">
      <c r="A8" s="8"/>
      <c r="B8" s="8"/>
      <c r="C8" s="9"/>
      <c r="D8" s="9" t="s">
        <v>26</v>
      </c>
      <c r="E8" s="9" t="s">
        <v>12</v>
      </c>
      <c r="F8" s="9" t="s">
        <v>15</v>
      </c>
      <c r="G8" s="9" t="s">
        <v>17</v>
      </c>
      <c r="H8" s="9"/>
      <c r="I8" s="9" t="s">
        <v>17</v>
      </c>
      <c r="J8" s="9" t="s">
        <v>31</v>
      </c>
      <c r="K8" s="9" t="s">
        <v>32</v>
      </c>
      <c r="L8" s="9" t="s">
        <v>33</v>
      </c>
      <c r="M8" s="9" t="s">
        <v>16</v>
      </c>
      <c r="N8" s="9"/>
      <c r="O8" s="9" t="s">
        <v>17</v>
      </c>
      <c r="P8" s="9" t="s">
        <v>36</v>
      </c>
      <c r="Q8" s="9" t="s">
        <v>16</v>
      </c>
      <c r="R8" s="9"/>
      <c r="S8" s="9"/>
      <c r="T8" s="9" t="s">
        <v>15</v>
      </c>
      <c r="U8" s="9" t="s">
        <v>17</v>
      </c>
      <c r="V8" s="9"/>
      <c r="W8" s="9"/>
      <c r="X8" s="9" t="s">
        <v>15</v>
      </c>
      <c r="Y8" s="9" t="s">
        <v>17</v>
      </c>
    </row>
    <row r="9" spans="1:25" s="5" customFormat="1" ht="18.75">
      <c r="A9" s="10"/>
      <c r="B9" s="10"/>
      <c r="C9" s="11"/>
      <c r="D9" s="11" t="s">
        <v>27</v>
      </c>
      <c r="E9" s="11" t="s">
        <v>13</v>
      </c>
      <c r="F9" s="11"/>
      <c r="G9" s="11"/>
      <c r="H9" s="11"/>
      <c r="I9" s="10"/>
      <c r="J9" s="11"/>
      <c r="K9" s="11"/>
      <c r="L9" s="11"/>
      <c r="M9" s="11" t="s">
        <v>17</v>
      </c>
      <c r="N9" s="11"/>
      <c r="O9" s="11"/>
      <c r="P9" s="11" t="s">
        <v>11</v>
      </c>
      <c r="Q9" s="11" t="s">
        <v>17</v>
      </c>
      <c r="R9" s="10"/>
      <c r="S9" s="10"/>
      <c r="T9" s="10"/>
      <c r="U9" s="10"/>
      <c r="V9" s="10"/>
      <c r="W9" s="10"/>
      <c r="X9" s="10"/>
      <c r="Y9" s="10"/>
    </row>
    <row r="10" spans="1:25" s="25" customFormat="1" ht="21.75" customHeight="1">
      <c r="A10" s="31">
        <v>1</v>
      </c>
      <c r="B10" s="20" t="s">
        <v>129</v>
      </c>
      <c r="C10" s="31">
        <v>2</v>
      </c>
      <c r="D10" s="31">
        <v>4</v>
      </c>
      <c r="E10" s="31"/>
      <c r="F10" s="31">
        <f>SUM(C10:E10)</f>
        <v>6</v>
      </c>
      <c r="G10" s="31">
        <v>1</v>
      </c>
      <c r="H10" s="31">
        <v>31</v>
      </c>
      <c r="I10" s="31">
        <v>3</v>
      </c>
      <c r="J10" s="31">
        <v>19</v>
      </c>
      <c r="K10" s="31">
        <v>83</v>
      </c>
      <c r="L10" s="31">
        <v>295</v>
      </c>
      <c r="M10" s="31">
        <v>19</v>
      </c>
      <c r="N10" s="31">
        <v>280</v>
      </c>
      <c r="O10" s="31">
        <v>12</v>
      </c>
      <c r="P10" s="31">
        <f>H10+J10+K10+L10+N10</f>
        <v>708</v>
      </c>
      <c r="Q10" s="31">
        <v>21</v>
      </c>
      <c r="R10" s="31">
        <v>68</v>
      </c>
      <c r="S10" s="31">
        <v>143</v>
      </c>
      <c r="T10" s="31">
        <f>SUM(R10:S10)</f>
        <v>211</v>
      </c>
      <c r="U10" s="31">
        <v>49</v>
      </c>
      <c r="V10" s="31">
        <v>6</v>
      </c>
      <c r="W10" s="31">
        <v>19</v>
      </c>
      <c r="X10" s="31">
        <f>SUM(V10:W10)</f>
        <v>25</v>
      </c>
      <c r="Y10" s="31">
        <v>5</v>
      </c>
    </row>
    <row r="11" spans="1:25" s="25" customFormat="1" ht="21.75" customHeight="1">
      <c r="A11" s="24">
        <v>2</v>
      </c>
      <c r="B11" s="21" t="s">
        <v>101</v>
      </c>
      <c r="C11" s="24">
        <v>1</v>
      </c>
      <c r="D11" s="24">
        <v>1</v>
      </c>
      <c r="E11" s="24"/>
      <c r="F11" s="24">
        <f>SUM(C11:E11)</f>
        <v>2</v>
      </c>
      <c r="G11" s="24">
        <v>1</v>
      </c>
      <c r="H11" s="24">
        <v>727</v>
      </c>
      <c r="I11" s="24">
        <v>177</v>
      </c>
      <c r="J11" s="24">
        <v>91</v>
      </c>
      <c r="K11" s="24">
        <v>1398</v>
      </c>
      <c r="L11" s="24">
        <v>1550</v>
      </c>
      <c r="M11" s="24">
        <v>596</v>
      </c>
      <c r="N11" s="24">
        <v>3108</v>
      </c>
      <c r="O11" s="24">
        <v>186</v>
      </c>
      <c r="P11" s="24">
        <f>H11+J11+K11+L11+N11</f>
        <v>6874</v>
      </c>
      <c r="Q11" s="24">
        <v>715</v>
      </c>
      <c r="R11" s="24">
        <v>5</v>
      </c>
      <c r="S11" s="24">
        <v>23</v>
      </c>
      <c r="T11" s="24">
        <f>SUM(R11:S11)</f>
        <v>28</v>
      </c>
      <c r="U11" s="24">
        <v>11</v>
      </c>
      <c r="V11" s="24"/>
      <c r="W11" s="24"/>
      <c r="X11" s="24">
        <f>SUM(V11:W11)</f>
        <v>0</v>
      </c>
      <c r="Y11" s="24"/>
    </row>
    <row r="12" spans="1:25" s="25" customFormat="1" ht="21.75" customHeight="1">
      <c r="A12" s="24">
        <v>3</v>
      </c>
      <c r="B12" s="21" t="s">
        <v>96</v>
      </c>
      <c r="C12" s="24">
        <v>3</v>
      </c>
      <c r="D12" s="24">
        <v>3</v>
      </c>
      <c r="E12" s="24"/>
      <c r="F12" s="24">
        <f aca="true" t="shared" si="0" ref="F12:F23">SUM(C12:E12)</f>
        <v>6</v>
      </c>
      <c r="G12" s="24">
        <v>1</v>
      </c>
      <c r="H12" s="24"/>
      <c r="I12" s="24"/>
      <c r="J12" s="24">
        <v>3</v>
      </c>
      <c r="K12" s="24">
        <v>46</v>
      </c>
      <c r="L12" s="24">
        <v>63</v>
      </c>
      <c r="M12" s="24">
        <v>8</v>
      </c>
      <c r="N12" s="24">
        <v>254</v>
      </c>
      <c r="O12" s="24">
        <v>12</v>
      </c>
      <c r="P12" s="24">
        <f aca="true" t="shared" si="1" ref="P12:P23">H12+J12+K12+L12+N12</f>
        <v>366</v>
      </c>
      <c r="Q12" s="24">
        <v>15</v>
      </c>
      <c r="R12" s="24">
        <v>161</v>
      </c>
      <c r="S12" s="24">
        <v>271</v>
      </c>
      <c r="T12" s="24">
        <f aca="true" t="shared" si="2" ref="T12:T22">SUM(R12:S12)</f>
        <v>432</v>
      </c>
      <c r="U12" s="24">
        <v>100</v>
      </c>
      <c r="V12" s="24">
        <v>4</v>
      </c>
      <c r="W12" s="24">
        <v>3</v>
      </c>
      <c r="X12" s="24">
        <f aca="true" t="shared" si="3" ref="X12:X23">SUM(V12:W12)</f>
        <v>7</v>
      </c>
      <c r="Y12" s="24">
        <v>3</v>
      </c>
    </row>
    <row r="13" spans="1:25" s="25" customFormat="1" ht="21.75" customHeight="1">
      <c r="A13" s="24">
        <v>4</v>
      </c>
      <c r="B13" s="21" t="s">
        <v>98</v>
      </c>
      <c r="C13" s="24">
        <v>11</v>
      </c>
      <c r="D13" s="24">
        <v>17</v>
      </c>
      <c r="E13" s="24">
        <v>8</v>
      </c>
      <c r="F13" s="24">
        <f t="shared" si="0"/>
        <v>36</v>
      </c>
      <c r="G13" s="24">
        <v>10</v>
      </c>
      <c r="H13" s="24">
        <v>264</v>
      </c>
      <c r="I13" s="24">
        <v>29</v>
      </c>
      <c r="J13" s="24">
        <v>83</v>
      </c>
      <c r="K13" s="24">
        <v>650</v>
      </c>
      <c r="L13" s="24">
        <v>2207</v>
      </c>
      <c r="M13" s="24">
        <v>126</v>
      </c>
      <c r="N13" s="24">
        <v>3581</v>
      </c>
      <c r="O13" s="24">
        <v>173</v>
      </c>
      <c r="P13" s="24">
        <f t="shared" si="1"/>
        <v>6785</v>
      </c>
      <c r="Q13" s="24">
        <v>255</v>
      </c>
      <c r="R13" s="24">
        <v>360</v>
      </c>
      <c r="S13" s="24">
        <v>813</v>
      </c>
      <c r="T13" s="24">
        <f t="shared" si="2"/>
        <v>1173</v>
      </c>
      <c r="U13" s="24">
        <v>268</v>
      </c>
      <c r="V13" s="24">
        <v>17</v>
      </c>
      <c r="W13" s="24">
        <v>37</v>
      </c>
      <c r="X13" s="24">
        <f t="shared" si="3"/>
        <v>54</v>
      </c>
      <c r="Y13" s="24">
        <v>15</v>
      </c>
    </row>
    <row r="14" spans="1:25" s="25" customFormat="1" ht="21.75" customHeight="1">
      <c r="A14" s="24">
        <v>5</v>
      </c>
      <c r="B14" s="21" t="s">
        <v>97</v>
      </c>
      <c r="C14" s="24">
        <v>33</v>
      </c>
      <c r="D14" s="24">
        <v>17</v>
      </c>
      <c r="E14" s="24">
        <v>55</v>
      </c>
      <c r="F14" s="24">
        <f t="shared" si="0"/>
        <v>105</v>
      </c>
      <c r="G14" s="24">
        <v>19</v>
      </c>
      <c r="H14" s="24">
        <v>94</v>
      </c>
      <c r="I14" s="24">
        <v>15</v>
      </c>
      <c r="J14" s="24">
        <v>39</v>
      </c>
      <c r="K14" s="24">
        <v>330</v>
      </c>
      <c r="L14" s="24">
        <v>953</v>
      </c>
      <c r="M14" s="24">
        <v>97</v>
      </c>
      <c r="N14" s="24">
        <v>1207</v>
      </c>
      <c r="O14" s="24">
        <v>91</v>
      </c>
      <c r="P14" s="24">
        <f t="shared" si="1"/>
        <v>2623</v>
      </c>
      <c r="Q14" s="24">
        <v>154</v>
      </c>
      <c r="R14" s="24">
        <v>886</v>
      </c>
      <c r="S14" s="24">
        <v>1848</v>
      </c>
      <c r="T14" s="24">
        <f t="shared" si="2"/>
        <v>2734</v>
      </c>
      <c r="U14" s="24">
        <v>563</v>
      </c>
      <c r="V14" s="24">
        <v>115</v>
      </c>
      <c r="W14" s="24">
        <v>240</v>
      </c>
      <c r="X14" s="24">
        <f t="shared" si="3"/>
        <v>355</v>
      </c>
      <c r="Y14" s="24">
        <v>65</v>
      </c>
    </row>
    <row r="15" spans="1:25" s="25" customFormat="1" ht="21.75" customHeight="1">
      <c r="A15" s="24">
        <v>6</v>
      </c>
      <c r="B15" s="21" t="s">
        <v>103</v>
      </c>
      <c r="C15" s="24">
        <v>9</v>
      </c>
      <c r="D15" s="24">
        <v>18</v>
      </c>
      <c r="E15" s="24"/>
      <c r="F15" s="24">
        <f t="shared" si="0"/>
        <v>27</v>
      </c>
      <c r="G15" s="24">
        <v>10</v>
      </c>
      <c r="H15" s="24">
        <v>469</v>
      </c>
      <c r="I15" s="24">
        <v>89</v>
      </c>
      <c r="J15" s="24">
        <v>28</v>
      </c>
      <c r="K15" s="24">
        <v>124</v>
      </c>
      <c r="L15" s="24">
        <v>340</v>
      </c>
      <c r="M15" s="24">
        <v>59</v>
      </c>
      <c r="N15" s="24">
        <v>1223</v>
      </c>
      <c r="O15" s="24">
        <v>64</v>
      </c>
      <c r="P15" s="24">
        <f t="shared" si="1"/>
        <v>2184</v>
      </c>
      <c r="Q15" s="24">
        <v>166</v>
      </c>
      <c r="R15" s="24">
        <v>117</v>
      </c>
      <c r="S15" s="24">
        <v>276</v>
      </c>
      <c r="T15" s="24">
        <f t="shared" si="2"/>
        <v>393</v>
      </c>
      <c r="U15" s="24">
        <v>118</v>
      </c>
      <c r="V15" s="24">
        <v>29</v>
      </c>
      <c r="W15" s="24">
        <v>86</v>
      </c>
      <c r="X15" s="24">
        <f t="shared" si="3"/>
        <v>115</v>
      </c>
      <c r="Y15" s="24">
        <v>26</v>
      </c>
    </row>
    <row r="16" spans="1:25" s="25" customFormat="1" ht="21.75" customHeight="1">
      <c r="A16" s="24">
        <v>7</v>
      </c>
      <c r="B16" s="21" t="s">
        <v>99</v>
      </c>
      <c r="C16" s="24">
        <v>393</v>
      </c>
      <c r="D16" s="24">
        <v>247</v>
      </c>
      <c r="E16" s="24">
        <v>591</v>
      </c>
      <c r="F16" s="24">
        <f t="shared" si="0"/>
        <v>1231</v>
      </c>
      <c r="G16" s="24">
        <v>70</v>
      </c>
      <c r="H16" s="24">
        <v>2</v>
      </c>
      <c r="I16" s="24">
        <v>1</v>
      </c>
      <c r="J16" s="24">
        <v>54</v>
      </c>
      <c r="K16" s="24">
        <v>602</v>
      </c>
      <c r="L16" s="24">
        <v>1670</v>
      </c>
      <c r="M16" s="24">
        <v>325</v>
      </c>
      <c r="N16" s="24">
        <v>2706</v>
      </c>
      <c r="O16" s="24">
        <v>186</v>
      </c>
      <c r="P16" s="24">
        <f t="shared" si="1"/>
        <v>5034</v>
      </c>
      <c r="Q16" s="24">
        <v>412</v>
      </c>
      <c r="R16" s="24">
        <v>27</v>
      </c>
      <c r="S16" s="24">
        <v>95</v>
      </c>
      <c r="T16" s="24">
        <f t="shared" si="2"/>
        <v>122</v>
      </c>
      <c r="U16" s="24">
        <v>12</v>
      </c>
      <c r="V16" s="24"/>
      <c r="W16" s="24"/>
      <c r="X16" s="24">
        <f t="shared" si="3"/>
        <v>0</v>
      </c>
      <c r="Y16" s="24"/>
    </row>
    <row r="17" spans="1:25" s="25" customFormat="1" ht="21.75" customHeight="1">
      <c r="A17" s="24">
        <v>8</v>
      </c>
      <c r="B17" s="21" t="s">
        <v>105</v>
      </c>
      <c r="C17" s="24">
        <v>25</v>
      </c>
      <c r="D17" s="24">
        <v>46</v>
      </c>
      <c r="E17" s="24">
        <v>34</v>
      </c>
      <c r="F17" s="24">
        <f t="shared" si="0"/>
        <v>105</v>
      </c>
      <c r="G17" s="24">
        <v>10</v>
      </c>
      <c r="H17" s="24">
        <v>482</v>
      </c>
      <c r="I17" s="24">
        <v>56</v>
      </c>
      <c r="J17" s="24">
        <v>84</v>
      </c>
      <c r="K17" s="24">
        <v>889</v>
      </c>
      <c r="L17" s="24">
        <v>2228</v>
      </c>
      <c r="M17" s="24">
        <v>386</v>
      </c>
      <c r="N17" s="24">
        <v>3429</v>
      </c>
      <c r="O17" s="24">
        <v>267</v>
      </c>
      <c r="P17" s="24">
        <f t="shared" si="1"/>
        <v>7112</v>
      </c>
      <c r="Q17" s="24">
        <v>524</v>
      </c>
      <c r="R17" s="24"/>
      <c r="S17" s="24">
        <v>2</v>
      </c>
      <c r="T17" s="24">
        <f t="shared" si="2"/>
        <v>2</v>
      </c>
      <c r="U17" s="24">
        <v>1</v>
      </c>
      <c r="V17" s="24"/>
      <c r="W17" s="24">
        <v>9</v>
      </c>
      <c r="X17" s="24">
        <f t="shared" si="3"/>
        <v>9</v>
      </c>
      <c r="Y17" s="24">
        <v>1</v>
      </c>
    </row>
    <row r="18" spans="1:25" s="25" customFormat="1" ht="21.75" customHeight="1">
      <c r="A18" s="24">
        <v>9</v>
      </c>
      <c r="B18" s="21" t="s">
        <v>100</v>
      </c>
      <c r="C18" s="24"/>
      <c r="D18" s="24"/>
      <c r="E18" s="24"/>
      <c r="F18" s="24">
        <f t="shared" si="0"/>
        <v>0</v>
      </c>
      <c r="G18" s="24"/>
      <c r="H18" s="24"/>
      <c r="I18" s="24"/>
      <c r="J18" s="24">
        <v>114</v>
      </c>
      <c r="K18" s="24">
        <v>1759</v>
      </c>
      <c r="L18" s="24">
        <v>11</v>
      </c>
      <c r="M18" s="24">
        <v>142</v>
      </c>
      <c r="N18" s="24">
        <v>7634</v>
      </c>
      <c r="O18" s="24">
        <v>217</v>
      </c>
      <c r="P18" s="24">
        <f>H18+J18+K18+L18+N18</f>
        <v>9518</v>
      </c>
      <c r="Q18" s="24">
        <v>273</v>
      </c>
      <c r="R18" s="24">
        <v>200</v>
      </c>
      <c r="S18" s="24">
        <v>340</v>
      </c>
      <c r="T18" s="24">
        <f>SUM(R18:S18)</f>
        <v>540</v>
      </c>
      <c r="U18" s="24">
        <v>109</v>
      </c>
      <c r="V18" s="24"/>
      <c r="W18" s="24"/>
      <c r="X18" s="24">
        <f t="shared" si="3"/>
        <v>0</v>
      </c>
      <c r="Y18" s="24"/>
    </row>
    <row r="19" spans="1:25" s="25" customFormat="1" ht="21.75" customHeight="1">
      <c r="A19" s="24">
        <v>10</v>
      </c>
      <c r="B19" s="21" t="s">
        <v>102</v>
      </c>
      <c r="C19" s="24">
        <v>9</v>
      </c>
      <c r="D19" s="24">
        <v>3</v>
      </c>
      <c r="E19" s="24"/>
      <c r="F19" s="24">
        <f t="shared" si="0"/>
        <v>12</v>
      </c>
      <c r="G19" s="24">
        <v>3</v>
      </c>
      <c r="H19" s="24">
        <v>142</v>
      </c>
      <c r="I19" s="24">
        <v>21</v>
      </c>
      <c r="J19" s="24">
        <v>134</v>
      </c>
      <c r="K19" s="24">
        <v>103</v>
      </c>
      <c r="L19" s="24">
        <v>144</v>
      </c>
      <c r="M19" s="24">
        <v>51</v>
      </c>
      <c r="N19" s="24">
        <v>581</v>
      </c>
      <c r="O19" s="24">
        <v>34</v>
      </c>
      <c r="P19" s="24">
        <f t="shared" si="1"/>
        <v>1104</v>
      </c>
      <c r="Q19" s="24">
        <v>79</v>
      </c>
      <c r="R19" s="24">
        <v>570</v>
      </c>
      <c r="S19" s="24">
        <v>530</v>
      </c>
      <c r="T19" s="24">
        <f t="shared" si="2"/>
        <v>1100</v>
      </c>
      <c r="U19" s="24">
        <v>192</v>
      </c>
      <c r="V19" s="24">
        <v>65</v>
      </c>
      <c r="W19" s="24">
        <v>55</v>
      </c>
      <c r="X19" s="24">
        <f t="shared" si="3"/>
        <v>120</v>
      </c>
      <c r="Y19" s="24">
        <v>17</v>
      </c>
    </row>
    <row r="20" spans="1:25" s="25" customFormat="1" ht="21.75" customHeight="1">
      <c r="A20" s="24">
        <v>11</v>
      </c>
      <c r="B20" s="21" t="s">
        <v>95</v>
      </c>
      <c r="C20" s="24">
        <v>125</v>
      </c>
      <c r="D20" s="24">
        <v>316</v>
      </c>
      <c r="E20" s="24">
        <v>73</v>
      </c>
      <c r="F20" s="24">
        <f t="shared" si="0"/>
        <v>514</v>
      </c>
      <c r="G20" s="24">
        <v>46</v>
      </c>
      <c r="H20" s="24">
        <v>141</v>
      </c>
      <c r="I20" s="24">
        <v>12</v>
      </c>
      <c r="J20" s="24">
        <v>26</v>
      </c>
      <c r="K20" s="24">
        <v>138</v>
      </c>
      <c r="L20" s="24">
        <v>326</v>
      </c>
      <c r="M20" s="24">
        <v>30</v>
      </c>
      <c r="N20" s="24">
        <v>873</v>
      </c>
      <c r="O20" s="24">
        <v>28</v>
      </c>
      <c r="P20" s="24">
        <f t="shared" si="1"/>
        <v>1504</v>
      </c>
      <c r="Q20" s="24">
        <v>49</v>
      </c>
      <c r="R20" s="24">
        <v>162</v>
      </c>
      <c r="S20" s="24">
        <v>458</v>
      </c>
      <c r="T20" s="24">
        <f t="shared" si="2"/>
        <v>620</v>
      </c>
      <c r="U20" s="24">
        <v>80</v>
      </c>
      <c r="V20" s="24">
        <v>28</v>
      </c>
      <c r="W20" s="24">
        <v>79</v>
      </c>
      <c r="X20" s="24">
        <f t="shared" si="3"/>
        <v>107</v>
      </c>
      <c r="Y20" s="24">
        <v>6</v>
      </c>
    </row>
    <row r="21" spans="1:25" s="25" customFormat="1" ht="21.75" customHeight="1">
      <c r="A21" s="24">
        <v>12</v>
      </c>
      <c r="B21" s="32" t="s">
        <v>104</v>
      </c>
      <c r="C21" s="24">
        <v>3</v>
      </c>
      <c r="D21" s="24">
        <v>5</v>
      </c>
      <c r="E21" s="24">
        <v>1</v>
      </c>
      <c r="F21" s="24">
        <f t="shared" si="0"/>
        <v>9</v>
      </c>
      <c r="G21" s="24">
        <v>3</v>
      </c>
      <c r="H21" s="24">
        <v>171</v>
      </c>
      <c r="I21" s="24">
        <v>31</v>
      </c>
      <c r="J21" s="24">
        <v>38</v>
      </c>
      <c r="K21" s="24">
        <v>488</v>
      </c>
      <c r="L21" s="24">
        <v>1708</v>
      </c>
      <c r="M21" s="24">
        <v>31</v>
      </c>
      <c r="N21" s="24">
        <v>3475</v>
      </c>
      <c r="O21" s="24">
        <v>55</v>
      </c>
      <c r="P21" s="24">
        <f t="shared" si="1"/>
        <v>5880</v>
      </c>
      <c r="Q21" s="24">
        <v>87</v>
      </c>
      <c r="R21" s="24">
        <v>38</v>
      </c>
      <c r="S21" s="24">
        <v>64</v>
      </c>
      <c r="T21" s="24">
        <f t="shared" si="2"/>
        <v>102</v>
      </c>
      <c r="U21" s="24">
        <v>8</v>
      </c>
      <c r="V21" s="24"/>
      <c r="W21" s="24"/>
      <c r="X21" s="24">
        <f t="shared" si="3"/>
        <v>0</v>
      </c>
      <c r="Y21" s="24"/>
    </row>
    <row r="22" spans="1:25" s="25" customFormat="1" ht="21.75" customHeight="1">
      <c r="A22" s="24">
        <v>13</v>
      </c>
      <c r="B22" s="32" t="s">
        <v>107</v>
      </c>
      <c r="C22" s="24">
        <v>67</v>
      </c>
      <c r="D22" s="24">
        <v>62</v>
      </c>
      <c r="E22" s="24">
        <v>1</v>
      </c>
      <c r="F22" s="24">
        <f t="shared" si="0"/>
        <v>130</v>
      </c>
      <c r="G22" s="24">
        <v>12</v>
      </c>
      <c r="H22" s="24">
        <v>486</v>
      </c>
      <c r="I22" s="24">
        <v>65</v>
      </c>
      <c r="J22" s="24">
        <v>26</v>
      </c>
      <c r="K22" s="24">
        <v>365</v>
      </c>
      <c r="L22" s="24">
        <v>613</v>
      </c>
      <c r="M22" s="24">
        <v>71</v>
      </c>
      <c r="N22" s="24">
        <v>1222</v>
      </c>
      <c r="O22" s="24">
        <v>95</v>
      </c>
      <c r="P22" s="24">
        <f t="shared" si="1"/>
        <v>2712</v>
      </c>
      <c r="Q22" s="24">
        <v>191</v>
      </c>
      <c r="R22" s="24">
        <v>34</v>
      </c>
      <c r="S22" s="24">
        <v>84</v>
      </c>
      <c r="T22" s="24">
        <f t="shared" si="2"/>
        <v>118</v>
      </c>
      <c r="U22" s="24">
        <v>14</v>
      </c>
      <c r="V22" s="24">
        <v>20</v>
      </c>
      <c r="W22" s="24">
        <v>10</v>
      </c>
      <c r="X22" s="24">
        <f t="shared" si="3"/>
        <v>30</v>
      </c>
      <c r="Y22" s="24">
        <v>1</v>
      </c>
    </row>
    <row r="23" spans="1:25" s="25" customFormat="1" ht="21.75" customHeight="1">
      <c r="A23" s="24">
        <v>14</v>
      </c>
      <c r="B23" s="32" t="s">
        <v>106</v>
      </c>
      <c r="C23" s="24">
        <v>1</v>
      </c>
      <c r="D23" s="24">
        <v>12</v>
      </c>
      <c r="E23" s="24"/>
      <c r="F23" s="24">
        <f t="shared" si="0"/>
        <v>13</v>
      </c>
      <c r="G23" s="24">
        <v>1</v>
      </c>
      <c r="H23" s="24">
        <v>25</v>
      </c>
      <c r="I23" s="24">
        <v>4</v>
      </c>
      <c r="J23" s="24">
        <v>60</v>
      </c>
      <c r="K23" s="24">
        <v>656</v>
      </c>
      <c r="L23" s="24">
        <v>1899</v>
      </c>
      <c r="M23" s="24">
        <v>10</v>
      </c>
      <c r="N23" s="24">
        <v>3440</v>
      </c>
      <c r="O23" s="24">
        <v>14</v>
      </c>
      <c r="P23" s="24">
        <f t="shared" si="1"/>
        <v>6080</v>
      </c>
      <c r="Q23" s="24">
        <v>23</v>
      </c>
      <c r="R23" s="24">
        <v>116</v>
      </c>
      <c r="S23" s="24">
        <v>179</v>
      </c>
      <c r="T23" s="24">
        <f>SUM(R23:S23)</f>
        <v>295</v>
      </c>
      <c r="U23" s="24">
        <v>36</v>
      </c>
      <c r="V23" s="24">
        <v>6</v>
      </c>
      <c r="W23" s="24">
        <v>6</v>
      </c>
      <c r="X23" s="24">
        <f t="shared" si="3"/>
        <v>12</v>
      </c>
      <c r="Y23" s="24">
        <v>1</v>
      </c>
    </row>
    <row r="24" spans="1:25" s="25" customFormat="1" ht="21.75" customHeight="1">
      <c r="A24" s="24">
        <v>15</v>
      </c>
      <c r="B24" s="32" t="s">
        <v>108</v>
      </c>
      <c r="C24" s="24">
        <v>25</v>
      </c>
      <c r="D24" s="24">
        <v>26</v>
      </c>
      <c r="E24" s="24">
        <v>28</v>
      </c>
      <c r="F24" s="24">
        <f>SUM(C24:E24)</f>
        <v>79</v>
      </c>
      <c r="G24" s="24">
        <v>5</v>
      </c>
      <c r="H24" s="24">
        <v>53</v>
      </c>
      <c r="I24" s="24">
        <v>13</v>
      </c>
      <c r="J24" s="24">
        <v>37</v>
      </c>
      <c r="K24" s="24">
        <v>343</v>
      </c>
      <c r="L24" s="24">
        <v>786</v>
      </c>
      <c r="M24" s="24">
        <v>104</v>
      </c>
      <c r="N24" s="24">
        <v>1000</v>
      </c>
      <c r="O24" s="24">
        <v>56</v>
      </c>
      <c r="P24" s="24">
        <f>H24+J24+K24+L24+N24</f>
        <v>2219</v>
      </c>
      <c r="Q24" s="24">
        <v>130</v>
      </c>
      <c r="R24" s="24">
        <v>19</v>
      </c>
      <c r="S24" s="24">
        <v>23</v>
      </c>
      <c r="T24" s="24">
        <f>SUM(R24:S24)</f>
        <v>42</v>
      </c>
      <c r="U24" s="24">
        <v>12</v>
      </c>
      <c r="V24" s="24"/>
      <c r="W24" s="24"/>
      <c r="X24" s="24">
        <f>SUM(V24:W24)</f>
        <v>0</v>
      </c>
      <c r="Y24" s="24"/>
    </row>
    <row r="25" spans="1:25" s="25" customFormat="1" ht="21.75" customHeight="1">
      <c r="A25" s="24">
        <v>16</v>
      </c>
      <c r="B25" s="32" t="s">
        <v>109</v>
      </c>
      <c r="C25" s="24">
        <v>4</v>
      </c>
      <c r="D25" s="24">
        <v>10</v>
      </c>
      <c r="E25" s="24">
        <v>1</v>
      </c>
      <c r="F25" s="24">
        <f>SUM(C25:E25)</f>
        <v>15</v>
      </c>
      <c r="G25" s="24">
        <v>3</v>
      </c>
      <c r="H25" s="24">
        <v>18</v>
      </c>
      <c r="I25" s="24">
        <v>6</v>
      </c>
      <c r="J25" s="24">
        <v>13</v>
      </c>
      <c r="K25" s="24">
        <v>71</v>
      </c>
      <c r="L25" s="24">
        <v>193</v>
      </c>
      <c r="M25" s="24">
        <v>43</v>
      </c>
      <c r="N25" s="24">
        <v>150</v>
      </c>
      <c r="O25" s="24">
        <v>21</v>
      </c>
      <c r="P25" s="24">
        <f>H25+J25+K25+L25+N25</f>
        <v>445</v>
      </c>
      <c r="Q25" s="24">
        <v>60</v>
      </c>
      <c r="R25" s="24">
        <v>40</v>
      </c>
      <c r="S25" s="24">
        <v>70</v>
      </c>
      <c r="T25" s="24">
        <f>SUM(R25:S25)</f>
        <v>110</v>
      </c>
      <c r="U25" s="24">
        <v>10</v>
      </c>
      <c r="V25" s="24"/>
      <c r="W25" s="24"/>
      <c r="X25" s="24">
        <f>SUM(V25:W25)</f>
        <v>0</v>
      </c>
      <c r="Y25" s="24"/>
    </row>
    <row r="26" spans="1:25" s="26" customFormat="1" ht="18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29" customFormat="1" ht="18">
      <c r="A27" s="28"/>
      <c r="B27" s="28" t="s">
        <v>5</v>
      </c>
      <c r="C27" s="28">
        <f aca="true" t="shared" si="4" ref="C27:Y27">SUM(C10:C26)</f>
        <v>711</v>
      </c>
      <c r="D27" s="28">
        <f t="shared" si="4"/>
        <v>787</v>
      </c>
      <c r="E27" s="28">
        <f t="shared" si="4"/>
        <v>792</v>
      </c>
      <c r="F27" s="28">
        <f t="shared" si="4"/>
        <v>2290</v>
      </c>
      <c r="G27" s="28">
        <f t="shared" si="4"/>
        <v>195</v>
      </c>
      <c r="H27" s="28">
        <f t="shared" si="4"/>
        <v>3105</v>
      </c>
      <c r="I27" s="28">
        <f t="shared" si="4"/>
        <v>522</v>
      </c>
      <c r="J27" s="28">
        <f t="shared" si="4"/>
        <v>849</v>
      </c>
      <c r="K27" s="28">
        <f t="shared" si="4"/>
        <v>8045</v>
      </c>
      <c r="L27" s="28">
        <f t="shared" si="4"/>
        <v>14986</v>
      </c>
      <c r="M27" s="28">
        <f t="shared" si="4"/>
        <v>2098</v>
      </c>
      <c r="N27" s="28">
        <f t="shared" si="4"/>
        <v>34163</v>
      </c>
      <c r="O27" s="28">
        <f t="shared" si="4"/>
        <v>1511</v>
      </c>
      <c r="P27" s="28">
        <f t="shared" si="4"/>
        <v>61148</v>
      </c>
      <c r="Q27" s="28">
        <f t="shared" si="4"/>
        <v>3154</v>
      </c>
      <c r="R27" s="28">
        <f t="shared" si="4"/>
        <v>2803</v>
      </c>
      <c r="S27" s="28">
        <f t="shared" si="4"/>
        <v>5219</v>
      </c>
      <c r="T27" s="28">
        <f t="shared" si="4"/>
        <v>8022</v>
      </c>
      <c r="U27" s="28">
        <f t="shared" si="4"/>
        <v>1583</v>
      </c>
      <c r="V27" s="28">
        <f t="shared" si="4"/>
        <v>290</v>
      </c>
      <c r="W27" s="28">
        <f t="shared" si="4"/>
        <v>544</v>
      </c>
      <c r="X27" s="28">
        <f t="shared" si="4"/>
        <v>834</v>
      </c>
      <c r="Y27" s="28">
        <f t="shared" si="4"/>
        <v>140</v>
      </c>
    </row>
    <row r="28" s="26" customFormat="1" ht="18.75"/>
    <row r="29" s="26" customFormat="1" ht="18.75"/>
    <row r="30" s="26" customFormat="1" ht="18.75"/>
    <row r="31" s="23" customFormat="1" ht="21.75"/>
    <row r="32" s="23" customFormat="1" ht="21.75"/>
    <row r="33" s="23" customFormat="1" ht="21.75"/>
  </sheetData>
  <sheetProtection/>
  <mergeCells count="9">
    <mergeCell ref="R6:U6"/>
    <mergeCell ref="V6:Y6"/>
    <mergeCell ref="A3:Y3"/>
    <mergeCell ref="A4:Y4"/>
    <mergeCell ref="C6:G6"/>
    <mergeCell ref="D7:E7"/>
    <mergeCell ref="J7:M7"/>
    <mergeCell ref="H6:Q6"/>
    <mergeCell ref="P7:Q7"/>
  </mergeCells>
  <printOptions/>
  <pageMargins left="0.15748031496062992" right="0.07874015748031496" top="0.52" bottom="0.6692913385826772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K28" sqref="K28"/>
    </sheetView>
  </sheetViews>
  <sheetFormatPr defaultColWidth="9.140625" defaultRowHeight="21.75"/>
  <cols>
    <col min="1" max="1" width="4.7109375" style="0" customWidth="1"/>
    <col min="2" max="2" width="15.28125" style="0" customWidth="1"/>
    <col min="3" max="3" width="8.00390625" style="0" customWidth="1"/>
    <col min="4" max="4" width="7.8515625" style="0" customWidth="1"/>
    <col min="5" max="5" width="8.28125" style="0" customWidth="1"/>
    <col min="6" max="6" width="8.421875" style="0" customWidth="1"/>
    <col min="7" max="7" width="8.00390625" style="0" customWidth="1"/>
    <col min="8" max="8" width="8.28125" style="0" customWidth="1"/>
    <col min="9" max="9" width="8.140625" style="0" customWidth="1"/>
    <col min="10" max="10" width="8.28125" style="0" customWidth="1"/>
    <col min="11" max="11" width="7.8515625" style="0" customWidth="1"/>
    <col min="12" max="14" width="8.28125" style="0" customWidth="1"/>
    <col min="15" max="15" width="8.140625" style="0" customWidth="1"/>
    <col min="16" max="16" width="7.8515625" style="0" customWidth="1"/>
    <col min="17" max="18" width="8.7109375" style="0" customWidth="1"/>
  </cols>
  <sheetData>
    <row r="1" ht="21.75">
      <c r="R1" s="12" t="s">
        <v>92</v>
      </c>
    </row>
    <row r="2" ht="21.75">
      <c r="R2" s="12" t="s">
        <v>82</v>
      </c>
    </row>
    <row r="3" spans="1:18" s="4" customFormat="1" ht="23.25">
      <c r="A3" s="65" t="s">
        <v>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4" customFormat="1" ht="23.2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6" spans="1:18" s="5" customFormat="1" ht="18.75">
      <c r="A6" s="7" t="s">
        <v>57</v>
      </c>
      <c r="B6" s="7" t="s">
        <v>83</v>
      </c>
      <c r="C6" s="75" t="s">
        <v>40</v>
      </c>
      <c r="D6" s="75"/>
      <c r="E6" s="75" t="s">
        <v>41</v>
      </c>
      <c r="F6" s="75"/>
      <c r="G6" s="75" t="s">
        <v>42</v>
      </c>
      <c r="H6" s="75"/>
      <c r="I6" s="75" t="s">
        <v>43</v>
      </c>
      <c r="J6" s="75"/>
      <c r="K6" s="75" t="s">
        <v>44</v>
      </c>
      <c r="L6" s="75"/>
      <c r="M6" s="75" t="s">
        <v>148</v>
      </c>
      <c r="N6" s="75"/>
      <c r="O6" s="75" t="s">
        <v>147</v>
      </c>
      <c r="P6" s="75"/>
      <c r="Q6" s="75" t="s">
        <v>45</v>
      </c>
      <c r="R6" s="75"/>
    </row>
    <row r="7" spans="1:18" s="6" customFormat="1" ht="18.75">
      <c r="A7" s="9" t="s">
        <v>58</v>
      </c>
      <c r="B7" s="9"/>
      <c r="C7" s="9" t="s">
        <v>36</v>
      </c>
      <c r="D7" s="9" t="s">
        <v>16</v>
      </c>
      <c r="E7" s="9" t="s">
        <v>36</v>
      </c>
      <c r="F7" s="9" t="s">
        <v>16</v>
      </c>
      <c r="G7" s="9" t="s">
        <v>36</v>
      </c>
      <c r="H7" s="9" t="s">
        <v>16</v>
      </c>
      <c r="I7" s="9" t="s">
        <v>36</v>
      </c>
      <c r="J7" s="9" t="s">
        <v>39</v>
      </c>
      <c r="K7" s="9" t="s">
        <v>36</v>
      </c>
      <c r="L7" s="9" t="s">
        <v>16</v>
      </c>
      <c r="M7" s="9" t="s">
        <v>36</v>
      </c>
      <c r="N7" s="9" t="s">
        <v>16</v>
      </c>
      <c r="O7" s="9" t="s">
        <v>36</v>
      </c>
      <c r="P7" s="9" t="s">
        <v>16</v>
      </c>
      <c r="Q7" s="9" t="s">
        <v>36</v>
      </c>
      <c r="R7" s="9" t="s">
        <v>16</v>
      </c>
    </row>
    <row r="8" spans="1:18" s="6" customFormat="1" ht="18.75">
      <c r="A8" s="11"/>
      <c r="B8" s="11"/>
      <c r="C8" s="11" t="s">
        <v>11</v>
      </c>
      <c r="D8" s="11" t="s">
        <v>17</v>
      </c>
      <c r="E8" s="11" t="s">
        <v>11</v>
      </c>
      <c r="F8" s="11" t="s">
        <v>17</v>
      </c>
      <c r="G8" s="11" t="s">
        <v>11</v>
      </c>
      <c r="H8" s="11" t="s">
        <v>17</v>
      </c>
      <c r="I8" s="11" t="s">
        <v>11</v>
      </c>
      <c r="J8" s="11" t="s">
        <v>17</v>
      </c>
      <c r="K8" s="11" t="s">
        <v>11</v>
      </c>
      <c r="L8" s="11" t="s">
        <v>17</v>
      </c>
      <c r="M8" s="11" t="s">
        <v>11</v>
      </c>
      <c r="N8" s="11" t="s">
        <v>17</v>
      </c>
      <c r="O8" s="11" t="s">
        <v>11</v>
      </c>
      <c r="P8" s="11" t="s">
        <v>17</v>
      </c>
      <c r="Q8" s="11" t="s">
        <v>11</v>
      </c>
      <c r="R8" s="11" t="s">
        <v>17</v>
      </c>
    </row>
    <row r="9" spans="1:18" s="26" customFormat="1" ht="21.75" customHeight="1">
      <c r="A9" s="31">
        <v>1</v>
      </c>
      <c r="B9" s="20" t="s">
        <v>129</v>
      </c>
      <c r="C9" s="31">
        <v>19532</v>
      </c>
      <c r="D9" s="31">
        <v>1367</v>
      </c>
      <c r="E9" s="31">
        <v>36405</v>
      </c>
      <c r="F9" s="31">
        <v>28</v>
      </c>
      <c r="G9" s="31">
        <v>3148</v>
      </c>
      <c r="H9" s="31">
        <v>18</v>
      </c>
      <c r="I9" s="31">
        <f aca="true" t="shared" si="0" ref="I9:I24">C9+E9+G9</f>
        <v>59085</v>
      </c>
      <c r="J9" s="31">
        <v>1386</v>
      </c>
      <c r="K9" s="31">
        <v>3058</v>
      </c>
      <c r="L9" s="31">
        <v>192</v>
      </c>
      <c r="M9" s="31">
        <v>517</v>
      </c>
      <c r="N9" s="31">
        <v>22</v>
      </c>
      <c r="O9" s="31">
        <v>1176</v>
      </c>
      <c r="P9" s="31">
        <v>58</v>
      </c>
      <c r="Q9" s="31">
        <f>K9+O9+M9</f>
        <v>4751</v>
      </c>
      <c r="R9" s="31">
        <v>256</v>
      </c>
    </row>
    <row r="10" spans="1:18" s="26" customFormat="1" ht="21.75" customHeight="1">
      <c r="A10" s="24">
        <v>2</v>
      </c>
      <c r="B10" s="21" t="s">
        <v>101</v>
      </c>
      <c r="C10" s="24">
        <v>32803</v>
      </c>
      <c r="D10" s="24">
        <v>1342</v>
      </c>
      <c r="E10" s="24">
        <v>1338</v>
      </c>
      <c r="F10" s="24">
        <v>10</v>
      </c>
      <c r="G10" s="24">
        <v>645</v>
      </c>
      <c r="H10" s="24">
        <v>14</v>
      </c>
      <c r="I10" s="24">
        <f t="shared" si="0"/>
        <v>34786</v>
      </c>
      <c r="J10" s="24">
        <v>1355</v>
      </c>
      <c r="K10" s="24">
        <v>3880</v>
      </c>
      <c r="L10" s="24">
        <v>215</v>
      </c>
      <c r="M10" s="24">
        <v>422</v>
      </c>
      <c r="N10" s="24">
        <v>16</v>
      </c>
      <c r="O10" s="24">
        <v>8692</v>
      </c>
      <c r="P10" s="24">
        <v>93</v>
      </c>
      <c r="Q10" s="24">
        <f>K10+O10+M10</f>
        <v>12994</v>
      </c>
      <c r="R10" s="24">
        <v>287</v>
      </c>
    </row>
    <row r="11" spans="1:18" s="26" customFormat="1" ht="21.75" customHeight="1">
      <c r="A11" s="24">
        <v>3</v>
      </c>
      <c r="B11" s="21" t="s">
        <v>96</v>
      </c>
      <c r="C11" s="24">
        <v>9283</v>
      </c>
      <c r="D11" s="24">
        <v>347</v>
      </c>
      <c r="E11" s="24">
        <v>25726</v>
      </c>
      <c r="F11" s="24">
        <v>12</v>
      </c>
      <c r="G11" s="24">
        <v>1578</v>
      </c>
      <c r="H11" s="24">
        <v>5</v>
      </c>
      <c r="I11" s="24">
        <f t="shared" si="0"/>
        <v>36587</v>
      </c>
      <c r="J11" s="24">
        <v>351</v>
      </c>
      <c r="K11" s="24">
        <v>2706</v>
      </c>
      <c r="L11" s="24">
        <v>130</v>
      </c>
      <c r="M11" s="24">
        <v>96</v>
      </c>
      <c r="N11" s="24">
        <v>8</v>
      </c>
      <c r="O11" s="24">
        <v>611</v>
      </c>
      <c r="P11" s="24">
        <v>12</v>
      </c>
      <c r="Q11" s="24">
        <f aca="true" t="shared" si="1" ref="Q11:Q24">K11+O11+M11</f>
        <v>3413</v>
      </c>
      <c r="R11" s="24">
        <v>145</v>
      </c>
    </row>
    <row r="12" spans="1:18" s="26" customFormat="1" ht="21.75" customHeight="1">
      <c r="A12" s="24">
        <v>4</v>
      </c>
      <c r="B12" s="21" t="s">
        <v>98</v>
      </c>
      <c r="C12" s="24">
        <v>63948</v>
      </c>
      <c r="D12" s="24">
        <v>1445</v>
      </c>
      <c r="E12" s="24">
        <v>66302</v>
      </c>
      <c r="F12" s="24">
        <v>83</v>
      </c>
      <c r="G12" s="24">
        <v>1456</v>
      </c>
      <c r="H12" s="24">
        <v>36</v>
      </c>
      <c r="I12" s="24">
        <f t="shared" si="0"/>
        <v>131706</v>
      </c>
      <c r="J12" s="24">
        <v>1487</v>
      </c>
      <c r="K12" s="24">
        <v>15352</v>
      </c>
      <c r="L12" s="24">
        <v>527</v>
      </c>
      <c r="M12" s="24">
        <v>2275</v>
      </c>
      <c r="N12" s="24">
        <v>107</v>
      </c>
      <c r="O12" s="24">
        <v>1716</v>
      </c>
      <c r="P12" s="24">
        <v>95</v>
      </c>
      <c r="Q12" s="24">
        <f t="shared" si="1"/>
        <v>19343</v>
      </c>
      <c r="R12" s="24">
        <v>670</v>
      </c>
    </row>
    <row r="13" spans="1:18" s="26" customFormat="1" ht="21.75" customHeight="1">
      <c r="A13" s="24">
        <v>5</v>
      </c>
      <c r="B13" s="21" t="s">
        <v>97</v>
      </c>
      <c r="C13" s="24">
        <v>83108</v>
      </c>
      <c r="D13" s="24">
        <v>2376</v>
      </c>
      <c r="E13" s="24">
        <v>416897</v>
      </c>
      <c r="F13" s="24">
        <v>163</v>
      </c>
      <c r="G13" s="24">
        <v>9438</v>
      </c>
      <c r="H13" s="24">
        <v>17</v>
      </c>
      <c r="I13" s="24">
        <f t="shared" si="0"/>
        <v>509443</v>
      </c>
      <c r="J13" s="24">
        <v>2433</v>
      </c>
      <c r="K13" s="24">
        <v>20320</v>
      </c>
      <c r="L13" s="24">
        <v>956</v>
      </c>
      <c r="M13" s="24">
        <v>126</v>
      </c>
      <c r="N13" s="24">
        <v>9</v>
      </c>
      <c r="O13" s="24">
        <v>5663</v>
      </c>
      <c r="P13" s="24">
        <v>103</v>
      </c>
      <c r="Q13" s="24">
        <f t="shared" si="1"/>
        <v>26109</v>
      </c>
      <c r="R13" s="24">
        <v>1033</v>
      </c>
    </row>
    <row r="14" spans="1:18" s="26" customFormat="1" ht="21.75" customHeight="1">
      <c r="A14" s="24">
        <v>6</v>
      </c>
      <c r="B14" s="21" t="s">
        <v>103</v>
      </c>
      <c r="C14" s="24">
        <v>11090</v>
      </c>
      <c r="D14" s="24">
        <v>523</v>
      </c>
      <c r="E14" s="24">
        <v>10366</v>
      </c>
      <c r="F14" s="24">
        <v>12</v>
      </c>
      <c r="G14" s="24">
        <v>141</v>
      </c>
      <c r="H14" s="24">
        <v>10</v>
      </c>
      <c r="I14" s="24">
        <f t="shared" si="0"/>
        <v>21597</v>
      </c>
      <c r="J14" s="24">
        <v>526</v>
      </c>
      <c r="K14" s="24">
        <v>1507</v>
      </c>
      <c r="L14" s="24">
        <v>129</v>
      </c>
      <c r="M14" s="24">
        <v>268</v>
      </c>
      <c r="N14" s="24">
        <v>20</v>
      </c>
      <c r="O14" s="24">
        <v>210</v>
      </c>
      <c r="P14" s="24">
        <v>31</v>
      </c>
      <c r="Q14" s="24">
        <f t="shared" si="1"/>
        <v>1985</v>
      </c>
      <c r="R14" s="24">
        <v>171</v>
      </c>
    </row>
    <row r="15" spans="1:18" s="26" customFormat="1" ht="21.75" customHeight="1">
      <c r="A15" s="24">
        <v>7</v>
      </c>
      <c r="B15" s="21" t="s">
        <v>99</v>
      </c>
      <c r="C15" s="24">
        <v>50732</v>
      </c>
      <c r="D15" s="24">
        <v>1789</v>
      </c>
      <c r="E15" s="24">
        <v>19433</v>
      </c>
      <c r="F15" s="24">
        <v>10</v>
      </c>
      <c r="G15" s="24">
        <v>2997</v>
      </c>
      <c r="H15" s="24">
        <v>45</v>
      </c>
      <c r="I15" s="24">
        <f t="shared" si="0"/>
        <v>73162</v>
      </c>
      <c r="J15" s="24">
        <v>1805</v>
      </c>
      <c r="K15" s="24">
        <v>3518</v>
      </c>
      <c r="L15" s="24">
        <v>218</v>
      </c>
      <c r="M15" s="24">
        <v>1230</v>
      </c>
      <c r="N15" s="24">
        <v>4</v>
      </c>
      <c r="O15" s="24">
        <v>57592</v>
      </c>
      <c r="P15" s="24">
        <v>473</v>
      </c>
      <c r="Q15" s="24">
        <f t="shared" si="1"/>
        <v>62340</v>
      </c>
      <c r="R15" s="24">
        <v>648</v>
      </c>
    </row>
    <row r="16" spans="1:18" s="26" customFormat="1" ht="21.75" customHeight="1">
      <c r="A16" s="24">
        <v>8</v>
      </c>
      <c r="B16" s="21" t="s">
        <v>105</v>
      </c>
      <c r="C16" s="24">
        <v>41910</v>
      </c>
      <c r="D16" s="24">
        <v>1631</v>
      </c>
      <c r="E16" s="24">
        <v>36467</v>
      </c>
      <c r="F16" s="24">
        <v>40</v>
      </c>
      <c r="G16" s="24">
        <v>24556</v>
      </c>
      <c r="H16" s="24">
        <v>32</v>
      </c>
      <c r="I16" s="24">
        <f t="shared" si="0"/>
        <v>102933</v>
      </c>
      <c r="J16" s="24">
        <v>1646</v>
      </c>
      <c r="K16" s="24">
        <v>8283</v>
      </c>
      <c r="L16" s="24">
        <v>465</v>
      </c>
      <c r="M16" s="24">
        <v>1670</v>
      </c>
      <c r="N16" s="24">
        <v>75</v>
      </c>
      <c r="O16" s="24">
        <v>27551</v>
      </c>
      <c r="P16" s="24">
        <v>194</v>
      </c>
      <c r="Q16" s="24">
        <f t="shared" si="1"/>
        <v>37504</v>
      </c>
      <c r="R16" s="24">
        <v>637</v>
      </c>
    </row>
    <row r="17" spans="1:18" s="26" customFormat="1" ht="21.75" customHeight="1">
      <c r="A17" s="24">
        <v>9</v>
      </c>
      <c r="B17" s="21" t="s">
        <v>100</v>
      </c>
      <c r="C17" s="24">
        <v>60480</v>
      </c>
      <c r="D17" s="24">
        <v>2855</v>
      </c>
      <c r="E17" s="24">
        <v>130524</v>
      </c>
      <c r="F17" s="24">
        <v>107</v>
      </c>
      <c r="G17" s="24">
        <v>57617</v>
      </c>
      <c r="H17" s="24">
        <v>51</v>
      </c>
      <c r="I17" s="24">
        <f t="shared" si="0"/>
        <v>248621</v>
      </c>
      <c r="J17" s="24">
        <v>2945</v>
      </c>
      <c r="K17" s="24">
        <v>13086</v>
      </c>
      <c r="L17" s="24">
        <v>738</v>
      </c>
      <c r="M17" s="24">
        <v>5</v>
      </c>
      <c r="N17" s="24">
        <v>1</v>
      </c>
      <c r="O17" s="24">
        <v>7</v>
      </c>
      <c r="P17" s="24">
        <v>2</v>
      </c>
      <c r="Q17" s="24">
        <f t="shared" si="1"/>
        <v>13098</v>
      </c>
      <c r="R17" s="24">
        <v>740</v>
      </c>
    </row>
    <row r="18" spans="1:18" s="26" customFormat="1" ht="21.75" customHeight="1">
      <c r="A18" s="24">
        <v>10</v>
      </c>
      <c r="B18" s="21" t="s">
        <v>102</v>
      </c>
      <c r="C18" s="24">
        <v>17350</v>
      </c>
      <c r="D18" s="24">
        <v>633</v>
      </c>
      <c r="E18" s="24">
        <v>230</v>
      </c>
      <c r="F18" s="24">
        <v>16</v>
      </c>
      <c r="G18" s="24">
        <v>191</v>
      </c>
      <c r="H18" s="24">
        <v>10</v>
      </c>
      <c r="I18" s="24">
        <f t="shared" si="0"/>
        <v>17771</v>
      </c>
      <c r="J18" s="24">
        <v>641</v>
      </c>
      <c r="K18" s="24">
        <v>2515</v>
      </c>
      <c r="L18" s="24">
        <v>178</v>
      </c>
      <c r="M18" s="24">
        <v>336</v>
      </c>
      <c r="N18" s="24">
        <v>22</v>
      </c>
      <c r="O18" s="24">
        <v>397</v>
      </c>
      <c r="P18" s="24">
        <v>17</v>
      </c>
      <c r="Q18" s="24">
        <f t="shared" si="1"/>
        <v>3248</v>
      </c>
      <c r="R18" s="24">
        <v>192</v>
      </c>
    </row>
    <row r="19" spans="1:18" s="26" customFormat="1" ht="21.75" customHeight="1">
      <c r="A19" s="24">
        <v>11</v>
      </c>
      <c r="B19" s="21" t="s">
        <v>95</v>
      </c>
      <c r="C19" s="24">
        <v>47092</v>
      </c>
      <c r="D19" s="24">
        <v>1174</v>
      </c>
      <c r="E19" s="24">
        <v>8730</v>
      </c>
      <c r="F19" s="24">
        <v>44</v>
      </c>
      <c r="G19" s="24">
        <v>17473</v>
      </c>
      <c r="H19" s="24">
        <v>55</v>
      </c>
      <c r="I19" s="24">
        <f t="shared" si="0"/>
        <v>73295</v>
      </c>
      <c r="J19" s="24">
        <v>1198</v>
      </c>
      <c r="K19" s="24">
        <v>5060</v>
      </c>
      <c r="L19" s="24">
        <v>192</v>
      </c>
      <c r="M19" s="24">
        <v>737</v>
      </c>
      <c r="N19" s="24">
        <v>29</v>
      </c>
      <c r="O19" s="24">
        <v>1340</v>
      </c>
      <c r="P19" s="24">
        <v>64</v>
      </c>
      <c r="Q19" s="24">
        <f t="shared" si="1"/>
        <v>7137</v>
      </c>
      <c r="R19" s="24">
        <v>257</v>
      </c>
    </row>
    <row r="20" spans="1:18" s="26" customFormat="1" ht="21.75" customHeight="1">
      <c r="A20" s="24">
        <v>12</v>
      </c>
      <c r="B20" s="32" t="s">
        <v>104</v>
      </c>
      <c r="C20" s="24">
        <v>30972</v>
      </c>
      <c r="D20" s="24">
        <v>931</v>
      </c>
      <c r="E20" s="24">
        <v>147494</v>
      </c>
      <c r="F20" s="24">
        <v>43</v>
      </c>
      <c r="G20" s="24">
        <v>407</v>
      </c>
      <c r="H20" s="24">
        <v>40</v>
      </c>
      <c r="I20" s="24">
        <f t="shared" si="0"/>
        <v>178873</v>
      </c>
      <c r="J20" s="24">
        <v>961</v>
      </c>
      <c r="K20" s="24">
        <v>1479</v>
      </c>
      <c r="L20" s="24">
        <v>89</v>
      </c>
      <c r="M20" s="24">
        <v>303</v>
      </c>
      <c r="N20" s="24">
        <v>22</v>
      </c>
      <c r="O20" s="24">
        <v>645</v>
      </c>
      <c r="P20" s="24">
        <v>40</v>
      </c>
      <c r="Q20" s="24">
        <f t="shared" si="1"/>
        <v>2427</v>
      </c>
      <c r="R20" s="24">
        <v>143</v>
      </c>
    </row>
    <row r="21" spans="1:18" s="26" customFormat="1" ht="21.75" customHeight="1">
      <c r="A21" s="24">
        <v>13</v>
      </c>
      <c r="B21" s="32" t="s">
        <v>107</v>
      </c>
      <c r="C21" s="24">
        <v>21020</v>
      </c>
      <c r="D21" s="24">
        <v>917</v>
      </c>
      <c r="E21" s="24">
        <v>33769</v>
      </c>
      <c r="F21" s="24">
        <v>24</v>
      </c>
      <c r="G21" s="24">
        <v>94</v>
      </c>
      <c r="H21" s="24">
        <v>11</v>
      </c>
      <c r="I21" s="24">
        <f t="shared" si="0"/>
        <v>54883</v>
      </c>
      <c r="J21" s="24">
        <v>936</v>
      </c>
      <c r="K21" s="24">
        <v>2146</v>
      </c>
      <c r="L21" s="24">
        <v>157</v>
      </c>
      <c r="M21" s="24">
        <v>968</v>
      </c>
      <c r="N21" s="24">
        <v>19</v>
      </c>
      <c r="O21" s="24">
        <v>4406</v>
      </c>
      <c r="P21" s="24">
        <v>73</v>
      </c>
      <c r="Q21" s="24">
        <f t="shared" si="1"/>
        <v>7520</v>
      </c>
      <c r="R21" s="24">
        <v>235</v>
      </c>
    </row>
    <row r="22" spans="1:18" s="26" customFormat="1" ht="21.75" customHeight="1">
      <c r="A22" s="24">
        <v>14</v>
      </c>
      <c r="B22" s="32" t="s">
        <v>106</v>
      </c>
      <c r="C22" s="24">
        <v>15007</v>
      </c>
      <c r="D22" s="24">
        <v>588</v>
      </c>
      <c r="E22" s="24">
        <v>257</v>
      </c>
      <c r="F22" s="24">
        <v>10</v>
      </c>
      <c r="G22" s="24">
        <v>382</v>
      </c>
      <c r="H22" s="24">
        <v>3</v>
      </c>
      <c r="I22" s="24">
        <f t="shared" si="0"/>
        <v>15646</v>
      </c>
      <c r="J22" s="24">
        <v>592</v>
      </c>
      <c r="K22" s="24">
        <v>2362</v>
      </c>
      <c r="L22" s="24">
        <v>109</v>
      </c>
      <c r="M22" s="24">
        <v>268</v>
      </c>
      <c r="N22" s="24">
        <v>22</v>
      </c>
      <c r="O22" s="24">
        <v>1763</v>
      </c>
      <c r="P22" s="24">
        <v>10</v>
      </c>
      <c r="Q22" s="24">
        <f t="shared" si="1"/>
        <v>4393</v>
      </c>
      <c r="R22" s="24">
        <v>134</v>
      </c>
    </row>
    <row r="23" spans="1:18" s="26" customFormat="1" ht="21.75" customHeight="1">
      <c r="A23" s="24">
        <v>15</v>
      </c>
      <c r="B23" s="32" t="s">
        <v>108</v>
      </c>
      <c r="C23" s="24">
        <v>10567</v>
      </c>
      <c r="D23" s="24">
        <v>391</v>
      </c>
      <c r="E23" s="24">
        <v>812</v>
      </c>
      <c r="F23" s="24">
        <v>24</v>
      </c>
      <c r="G23" s="24">
        <v>797</v>
      </c>
      <c r="H23" s="24">
        <v>8</v>
      </c>
      <c r="I23" s="24">
        <f t="shared" si="0"/>
        <v>12176</v>
      </c>
      <c r="J23" s="24">
        <v>406</v>
      </c>
      <c r="K23" s="24">
        <v>1622</v>
      </c>
      <c r="L23" s="24">
        <v>86</v>
      </c>
      <c r="M23" s="24">
        <v>3245</v>
      </c>
      <c r="N23" s="24">
        <v>45</v>
      </c>
      <c r="O23" s="24">
        <v>5085</v>
      </c>
      <c r="P23" s="24">
        <v>34</v>
      </c>
      <c r="Q23" s="24">
        <f t="shared" si="1"/>
        <v>9952</v>
      </c>
      <c r="R23" s="24">
        <v>140</v>
      </c>
    </row>
    <row r="24" spans="1:18" s="26" customFormat="1" ht="21.75" customHeight="1">
      <c r="A24" s="24">
        <v>16</v>
      </c>
      <c r="B24" s="32" t="s">
        <v>109</v>
      </c>
      <c r="C24" s="24">
        <v>19439</v>
      </c>
      <c r="D24" s="24">
        <v>1178</v>
      </c>
      <c r="E24" s="24">
        <v>125</v>
      </c>
      <c r="F24" s="24">
        <v>22</v>
      </c>
      <c r="G24" s="24">
        <v>1170</v>
      </c>
      <c r="H24" s="24">
        <v>3</v>
      </c>
      <c r="I24" s="24">
        <f t="shared" si="0"/>
        <v>20734</v>
      </c>
      <c r="J24" s="24">
        <v>1187</v>
      </c>
      <c r="K24" s="24">
        <v>809</v>
      </c>
      <c r="L24" s="24">
        <v>86</v>
      </c>
      <c r="M24" s="24">
        <v>299</v>
      </c>
      <c r="N24" s="24">
        <v>27</v>
      </c>
      <c r="O24" s="24">
        <v>330</v>
      </c>
      <c r="P24" s="24">
        <v>36</v>
      </c>
      <c r="Q24" s="24">
        <f t="shared" si="1"/>
        <v>1438</v>
      </c>
      <c r="R24" s="24">
        <v>140</v>
      </c>
    </row>
    <row r="25" spans="1:18" s="26" customFormat="1" ht="21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29" customFormat="1" ht="21.75" customHeight="1">
      <c r="A26" s="28"/>
      <c r="B26" s="28" t="s">
        <v>5</v>
      </c>
      <c r="C26" s="28">
        <f aca="true" t="shared" si="2" ref="C26:R26">SUM(C9:C25)</f>
        <v>534333</v>
      </c>
      <c r="D26" s="28">
        <f t="shared" si="2"/>
        <v>19487</v>
      </c>
      <c r="E26" s="28">
        <f t="shared" si="2"/>
        <v>934875</v>
      </c>
      <c r="F26" s="28">
        <f t="shared" si="2"/>
        <v>648</v>
      </c>
      <c r="G26" s="28">
        <f t="shared" si="2"/>
        <v>122090</v>
      </c>
      <c r="H26" s="28">
        <f t="shared" si="2"/>
        <v>358</v>
      </c>
      <c r="I26" s="28">
        <f t="shared" si="2"/>
        <v>1591298</v>
      </c>
      <c r="J26" s="28">
        <f t="shared" si="2"/>
        <v>19855</v>
      </c>
      <c r="K26" s="28">
        <f t="shared" si="2"/>
        <v>87703</v>
      </c>
      <c r="L26" s="28">
        <f t="shared" si="2"/>
        <v>4467</v>
      </c>
      <c r="M26" s="28">
        <f>SUM(M9:M25)</f>
        <v>12765</v>
      </c>
      <c r="N26" s="28">
        <f>SUM(N9:N25)</f>
        <v>448</v>
      </c>
      <c r="O26" s="28">
        <f t="shared" si="2"/>
        <v>117184</v>
      </c>
      <c r="P26" s="28">
        <f t="shared" si="2"/>
        <v>1335</v>
      </c>
      <c r="Q26" s="28">
        <f t="shared" si="2"/>
        <v>217652</v>
      </c>
      <c r="R26" s="28">
        <f t="shared" si="2"/>
        <v>5828</v>
      </c>
    </row>
    <row r="28" spans="8:11" ht="21.75">
      <c r="H28" s="64"/>
      <c r="K28" s="64"/>
    </row>
  </sheetData>
  <sheetProtection/>
  <mergeCells count="10">
    <mergeCell ref="A3:R3"/>
    <mergeCell ref="A4:R4"/>
    <mergeCell ref="K6:L6"/>
    <mergeCell ref="O6:P6"/>
    <mergeCell ref="Q6:R6"/>
    <mergeCell ref="C6:D6"/>
    <mergeCell ref="E6:F6"/>
    <mergeCell ref="G6:H6"/>
    <mergeCell ref="I6:J6"/>
    <mergeCell ref="M6:N6"/>
  </mergeCells>
  <printOptions/>
  <pageMargins left="0.34" right="0.16" top="0.58" bottom="0.3" header="0.5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4.00390625" style="0" customWidth="1"/>
    <col min="2" max="2" width="20.8515625" style="0" customWidth="1"/>
    <col min="3" max="3" width="5.421875" style="0" customWidth="1"/>
    <col min="4" max="4" width="6.57421875" style="0" customWidth="1"/>
    <col min="5" max="5" width="5.57421875" style="0" customWidth="1"/>
    <col min="6" max="6" width="6.8515625" style="0" customWidth="1"/>
    <col min="7" max="7" width="5.28125" style="0" customWidth="1"/>
    <col min="8" max="8" width="6.7109375" style="0" customWidth="1"/>
    <col min="9" max="9" width="5.421875" style="0" customWidth="1"/>
    <col min="10" max="10" width="6.57421875" style="0" customWidth="1"/>
    <col min="11" max="11" width="5.140625" style="0" customWidth="1"/>
    <col min="12" max="12" width="6.140625" style="0" customWidth="1"/>
    <col min="13" max="13" width="5.140625" style="0" customWidth="1"/>
    <col min="14" max="14" width="6.57421875" style="0" customWidth="1"/>
    <col min="15" max="15" width="5.421875" style="0" customWidth="1"/>
    <col min="16" max="16" width="6.421875" style="0" customWidth="1"/>
    <col min="17" max="17" width="5.57421875" style="0" customWidth="1"/>
    <col min="18" max="18" width="6.8515625" style="0" customWidth="1"/>
    <col min="19" max="19" width="5.28125" style="0" customWidth="1"/>
    <col min="20" max="20" width="6.57421875" style="0" customWidth="1"/>
    <col min="21" max="21" width="5.28125" style="0" customWidth="1"/>
    <col min="22" max="22" width="6.57421875" style="0" customWidth="1"/>
    <col min="23" max="23" width="5.421875" style="0" customWidth="1"/>
    <col min="24" max="24" width="6.140625" style="0" customWidth="1"/>
  </cols>
  <sheetData>
    <row r="1" ht="21.75">
      <c r="X1" s="12" t="s">
        <v>94</v>
      </c>
    </row>
    <row r="2" ht="21.75">
      <c r="X2" s="12" t="s">
        <v>82</v>
      </c>
    </row>
    <row r="3" spans="1:24" ht="23.25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23.25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6" spans="1:24" s="5" customFormat="1" ht="18.75">
      <c r="A6" s="7" t="s">
        <v>57</v>
      </c>
      <c r="B6" s="7" t="s">
        <v>83</v>
      </c>
      <c r="C6" s="75" t="s">
        <v>46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s="5" customFormat="1" ht="18.75">
      <c r="A7" s="9" t="s">
        <v>58</v>
      </c>
      <c r="B7" s="8"/>
      <c r="C7" s="75" t="s">
        <v>47</v>
      </c>
      <c r="D7" s="75"/>
      <c r="E7" s="75" t="s">
        <v>48</v>
      </c>
      <c r="F7" s="75"/>
      <c r="G7" s="75" t="s">
        <v>49</v>
      </c>
      <c r="H7" s="75"/>
      <c r="I7" s="75" t="s">
        <v>50</v>
      </c>
      <c r="J7" s="75"/>
      <c r="K7" s="75" t="s">
        <v>51</v>
      </c>
      <c r="L7" s="75"/>
      <c r="M7" s="75" t="s">
        <v>52</v>
      </c>
      <c r="N7" s="75"/>
      <c r="O7" s="75" t="s">
        <v>53</v>
      </c>
      <c r="P7" s="75"/>
      <c r="Q7" s="75" t="s">
        <v>54</v>
      </c>
      <c r="R7" s="75"/>
      <c r="S7" s="75" t="s">
        <v>55</v>
      </c>
      <c r="T7" s="75"/>
      <c r="U7" s="75" t="s">
        <v>56</v>
      </c>
      <c r="V7" s="75"/>
      <c r="W7" s="75" t="s">
        <v>110</v>
      </c>
      <c r="X7" s="75"/>
    </row>
    <row r="8" spans="1:24" s="6" customFormat="1" ht="18.75">
      <c r="A8" s="9"/>
      <c r="B8" s="9"/>
      <c r="C8" s="9" t="s">
        <v>36</v>
      </c>
      <c r="D8" s="9" t="s">
        <v>16</v>
      </c>
      <c r="E8" s="9" t="s">
        <v>36</v>
      </c>
      <c r="F8" s="9" t="s">
        <v>16</v>
      </c>
      <c r="G8" s="9" t="s">
        <v>36</v>
      </c>
      <c r="H8" s="9" t="s">
        <v>16</v>
      </c>
      <c r="I8" s="9" t="s">
        <v>36</v>
      </c>
      <c r="J8" s="9" t="s">
        <v>16</v>
      </c>
      <c r="K8" s="9" t="s">
        <v>36</v>
      </c>
      <c r="L8" s="9" t="s">
        <v>16</v>
      </c>
      <c r="M8" s="9" t="s">
        <v>36</v>
      </c>
      <c r="N8" s="9" t="s">
        <v>16</v>
      </c>
      <c r="O8" s="9" t="s">
        <v>36</v>
      </c>
      <c r="P8" s="9" t="s">
        <v>16</v>
      </c>
      <c r="Q8" s="9" t="s">
        <v>36</v>
      </c>
      <c r="R8" s="9" t="s">
        <v>16</v>
      </c>
      <c r="S8" s="9" t="s">
        <v>36</v>
      </c>
      <c r="T8" s="9" t="s">
        <v>16</v>
      </c>
      <c r="U8" s="9" t="s">
        <v>36</v>
      </c>
      <c r="V8" s="9" t="s">
        <v>16</v>
      </c>
      <c r="W8" s="9" t="s">
        <v>36</v>
      </c>
      <c r="X8" s="9" t="s">
        <v>16</v>
      </c>
    </row>
    <row r="9" spans="1:24" s="6" customFormat="1" ht="18.75">
      <c r="A9" s="11"/>
      <c r="B9" s="11"/>
      <c r="C9" s="11" t="s">
        <v>11</v>
      </c>
      <c r="D9" s="11" t="s">
        <v>17</v>
      </c>
      <c r="E9" s="11" t="s">
        <v>11</v>
      </c>
      <c r="F9" s="11" t="s">
        <v>17</v>
      </c>
      <c r="G9" s="11" t="s">
        <v>11</v>
      </c>
      <c r="H9" s="11" t="s">
        <v>17</v>
      </c>
      <c r="I9" s="11" t="s">
        <v>11</v>
      </c>
      <c r="J9" s="11" t="s">
        <v>17</v>
      </c>
      <c r="K9" s="11" t="s">
        <v>11</v>
      </c>
      <c r="L9" s="11" t="s">
        <v>17</v>
      </c>
      <c r="M9" s="11" t="s">
        <v>11</v>
      </c>
      <c r="N9" s="11" t="s">
        <v>17</v>
      </c>
      <c r="O9" s="11" t="s">
        <v>11</v>
      </c>
      <c r="P9" s="11" t="s">
        <v>17</v>
      </c>
      <c r="Q9" s="11" t="s">
        <v>11</v>
      </c>
      <c r="R9" s="11" t="s">
        <v>17</v>
      </c>
      <c r="S9" s="11" t="s">
        <v>11</v>
      </c>
      <c r="T9" s="11" t="s">
        <v>17</v>
      </c>
      <c r="U9" s="11" t="s">
        <v>11</v>
      </c>
      <c r="V9" s="11" t="s">
        <v>17</v>
      </c>
      <c r="W9" s="11" t="s">
        <v>11</v>
      </c>
      <c r="X9" s="11" t="s">
        <v>17</v>
      </c>
    </row>
    <row r="10" spans="1:24" s="26" customFormat="1" ht="21.75" customHeight="1">
      <c r="A10" s="31">
        <v>1</v>
      </c>
      <c r="B10" s="20" t="s">
        <v>129</v>
      </c>
      <c r="C10" s="31"/>
      <c r="D10" s="31"/>
      <c r="E10" s="31"/>
      <c r="F10" s="31"/>
      <c r="G10" s="31"/>
      <c r="H10" s="31"/>
      <c r="I10" s="31"/>
      <c r="J10" s="31"/>
      <c r="K10" s="31">
        <v>73</v>
      </c>
      <c r="L10" s="31">
        <v>23</v>
      </c>
      <c r="M10" s="31">
        <v>41</v>
      </c>
      <c r="N10" s="31">
        <v>4</v>
      </c>
      <c r="O10" s="31">
        <v>4</v>
      </c>
      <c r="P10" s="31">
        <v>1</v>
      </c>
      <c r="Q10" s="31"/>
      <c r="R10" s="31"/>
      <c r="S10" s="31"/>
      <c r="T10" s="31"/>
      <c r="U10" s="31"/>
      <c r="V10" s="31"/>
      <c r="W10" s="31"/>
      <c r="X10" s="31"/>
    </row>
    <row r="11" spans="1:24" s="26" customFormat="1" ht="21.75" customHeight="1">
      <c r="A11" s="24">
        <v>2</v>
      </c>
      <c r="B11" s="21" t="s">
        <v>101</v>
      </c>
      <c r="C11" s="24"/>
      <c r="D11" s="24"/>
      <c r="E11" s="24"/>
      <c r="F11" s="24"/>
      <c r="G11" s="24"/>
      <c r="H11" s="24"/>
      <c r="I11" s="24">
        <v>2</v>
      </c>
      <c r="J11" s="24">
        <v>2</v>
      </c>
      <c r="K11" s="24">
        <v>4</v>
      </c>
      <c r="L11" s="24">
        <v>2</v>
      </c>
      <c r="M11" s="24">
        <v>4</v>
      </c>
      <c r="N11" s="24">
        <v>2</v>
      </c>
      <c r="O11" s="24">
        <v>6800</v>
      </c>
      <c r="P11" s="24">
        <v>3</v>
      </c>
      <c r="Q11" s="24"/>
      <c r="R11" s="24"/>
      <c r="S11" s="24"/>
      <c r="T11" s="24"/>
      <c r="U11" s="24"/>
      <c r="V11" s="24"/>
      <c r="W11" s="24"/>
      <c r="X11" s="24"/>
    </row>
    <row r="12" spans="1:24" s="26" customFormat="1" ht="21.75" customHeight="1">
      <c r="A12" s="24">
        <v>3</v>
      </c>
      <c r="B12" s="21" t="s">
        <v>96</v>
      </c>
      <c r="C12" s="24"/>
      <c r="D12" s="24"/>
      <c r="E12" s="24"/>
      <c r="F12" s="24"/>
      <c r="G12" s="24"/>
      <c r="H12" s="24"/>
      <c r="I12" s="24"/>
      <c r="J12" s="24"/>
      <c r="K12" s="24">
        <v>7</v>
      </c>
      <c r="L12" s="24">
        <v>2</v>
      </c>
      <c r="M12" s="24"/>
      <c r="N12" s="24"/>
      <c r="O12" s="24">
        <v>1000</v>
      </c>
      <c r="P12" s="24">
        <v>1</v>
      </c>
      <c r="Q12" s="24"/>
      <c r="R12" s="24"/>
      <c r="S12" s="24"/>
      <c r="T12" s="24"/>
      <c r="U12" s="24"/>
      <c r="V12" s="24"/>
      <c r="W12" s="24"/>
      <c r="X12" s="24"/>
    </row>
    <row r="13" spans="1:24" s="26" customFormat="1" ht="21.75" customHeight="1">
      <c r="A13" s="24">
        <v>4</v>
      </c>
      <c r="B13" s="21" t="s">
        <v>98</v>
      </c>
      <c r="C13" s="24"/>
      <c r="D13" s="24"/>
      <c r="E13" s="24"/>
      <c r="F13" s="24"/>
      <c r="G13" s="24"/>
      <c r="H13" s="24"/>
      <c r="I13" s="24"/>
      <c r="J13" s="24"/>
      <c r="K13" s="24">
        <v>149</v>
      </c>
      <c r="L13" s="24">
        <v>22</v>
      </c>
      <c r="M13" s="24">
        <v>32</v>
      </c>
      <c r="N13" s="24">
        <v>5</v>
      </c>
      <c r="O13" s="24">
        <v>4100</v>
      </c>
      <c r="P13" s="24">
        <v>3</v>
      </c>
      <c r="Q13" s="24"/>
      <c r="R13" s="24"/>
      <c r="S13" s="24"/>
      <c r="T13" s="24"/>
      <c r="U13" s="24"/>
      <c r="V13" s="24"/>
      <c r="W13" s="24"/>
      <c r="X13" s="24"/>
    </row>
    <row r="14" spans="1:24" s="26" customFormat="1" ht="21.75" customHeight="1">
      <c r="A14" s="24">
        <v>5</v>
      </c>
      <c r="B14" s="21" t="s">
        <v>97</v>
      </c>
      <c r="C14" s="24"/>
      <c r="D14" s="24"/>
      <c r="E14" s="24"/>
      <c r="F14" s="24"/>
      <c r="G14" s="24"/>
      <c r="H14" s="24"/>
      <c r="I14" s="24">
        <v>5</v>
      </c>
      <c r="J14" s="24">
        <v>1</v>
      </c>
      <c r="K14" s="24">
        <v>92</v>
      </c>
      <c r="L14" s="24">
        <v>33</v>
      </c>
      <c r="M14" s="24">
        <v>21</v>
      </c>
      <c r="N14" s="24">
        <v>8</v>
      </c>
      <c r="O14" s="24">
        <v>6700</v>
      </c>
      <c r="P14" s="24">
        <v>4</v>
      </c>
      <c r="Q14" s="24"/>
      <c r="R14" s="24"/>
      <c r="S14" s="24"/>
      <c r="T14" s="24"/>
      <c r="U14" s="24"/>
      <c r="V14" s="24"/>
      <c r="W14" s="24"/>
      <c r="X14" s="24"/>
    </row>
    <row r="15" spans="1:24" s="26" customFormat="1" ht="21.75" customHeight="1">
      <c r="A15" s="24">
        <v>6</v>
      </c>
      <c r="B15" s="21" t="s">
        <v>103</v>
      </c>
      <c r="C15" s="24">
        <v>2</v>
      </c>
      <c r="D15" s="24">
        <v>1</v>
      </c>
      <c r="E15" s="24"/>
      <c r="F15" s="24"/>
      <c r="G15" s="24">
        <v>2</v>
      </c>
      <c r="H15" s="24">
        <v>2</v>
      </c>
      <c r="I15" s="24"/>
      <c r="J15" s="24"/>
      <c r="K15" s="24">
        <v>41</v>
      </c>
      <c r="L15" s="24">
        <v>17</v>
      </c>
      <c r="M15" s="24">
        <v>31</v>
      </c>
      <c r="N15" s="24">
        <v>2</v>
      </c>
      <c r="O15" s="24"/>
      <c r="P15" s="24"/>
      <c r="Q15" s="24"/>
      <c r="R15" s="24"/>
      <c r="S15" s="24">
        <v>1</v>
      </c>
      <c r="T15" s="24">
        <v>1</v>
      </c>
      <c r="U15" s="24"/>
      <c r="V15" s="24"/>
      <c r="W15" s="24"/>
      <c r="X15" s="24"/>
    </row>
    <row r="16" spans="1:24" s="26" customFormat="1" ht="21.75" customHeight="1">
      <c r="A16" s="24">
        <v>7</v>
      </c>
      <c r="B16" s="21" t="s">
        <v>99</v>
      </c>
      <c r="C16" s="24"/>
      <c r="D16" s="24"/>
      <c r="E16" s="24"/>
      <c r="F16" s="24"/>
      <c r="G16" s="24"/>
      <c r="H16" s="24"/>
      <c r="I16" s="24"/>
      <c r="J16" s="24"/>
      <c r="K16" s="24">
        <v>23</v>
      </c>
      <c r="L16" s="24">
        <v>5</v>
      </c>
      <c r="M16" s="24"/>
      <c r="N16" s="24"/>
      <c r="O16" s="24">
        <v>300</v>
      </c>
      <c r="P16" s="24">
        <v>2</v>
      </c>
      <c r="Q16" s="24">
        <v>306</v>
      </c>
      <c r="R16" s="24">
        <v>3</v>
      </c>
      <c r="S16" s="24"/>
      <c r="T16" s="24"/>
      <c r="U16" s="24"/>
      <c r="V16" s="24"/>
      <c r="W16" s="24"/>
      <c r="X16" s="24"/>
    </row>
    <row r="17" spans="1:24" s="26" customFormat="1" ht="21.75" customHeight="1">
      <c r="A17" s="24">
        <v>8</v>
      </c>
      <c r="B17" s="21" t="s">
        <v>105</v>
      </c>
      <c r="C17" s="24">
        <v>10</v>
      </c>
      <c r="D17" s="24">
        <v>1</v>
      </c>
      <c r="E17" s="24"/>
      <c r="F17" s="24"/>
      <c r="G17" s="24"/>
      <c r="H17" s="24"/>
      <c r="I17" s="24">
        <v>1</v>
      </c>
      <c r="J17" s="24">
        <v>1</v>
      </c>
      <c r="K17" s="24">
        <v>24</v>
      </c>
      <c r="L17" s="24">
        <v>6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26" customFormat="1" ht="21.75" customHeight="1">
      <c r="A18" s="24">
        <v>9</v>
      </c>
      <c r="B18" s="21" t="s">
        <v>102</v>
      </c>
      <c r="C18" s="24"/>
      <c r="D18" s="24"/>
      <c r="E18" s="24"/>
      <c r="F18" s="24"/>
      <c r="G18" s="24"/>
      <c r="H18" s="24"/>
      <c r="I18" s="24"/>
      <c r="J18" s="24"/>
      <c r="K18" s="24">
        <v>36</v>
      </c>
      <c r="L18" s="24">
        <v>12</v>
      </c>
      <c r="M18" s="24">
        <v>4</v>
      </c>
      <c r="N18" s="24">
        <v>4</v>
      </c>
      <c r="O18" s="24">
        <v>503</v>
      </c>
      <c r="P18" s="24">
        <v>2</v>
      </c>
      <c r="Q18" s="24"/>
      <c r="R18" s="24"/>
      <c r="S18" s="24"/>
      <c r="T18" s="24"/>
      <c r="U18" s="24"/>
      <c r="V18" s="24"/>
      <c r="W18" s="24"/>
      <c r="X18" s="24"/>
    </row>
    <row r="19" spans="1:24" s="26" customFormat="1" ht="21.75" customHeight="1">
      <c r="A19" s="24">
        <v>10</v>
      </c>
      <c r="B19" s="21" t="s">
        <v>95</v>
      </c>
      <c r="C19" s="24"/>
      <c r="D19" s="24"/>
      <c r="E19" s="24"/>
      <c r="F19" s="24"/>
      <c r="G19" s="24">
        <v>4</v>
      </c>
      <c r="H19" s="24">
        <v>1</v>
      </c>
      <c r="I19" s="24"/>
      <c r="J19" s="24"/>
      <c r="K19" s="24">
        <v>87</v>
      </c>
      <c r="L19" s="24">
        <v>25</v>
      </c>
      <c r="M19" s="24">
        <v>6</v>
      </c>
      <c r="N19" s="24">
        <v>3</v>
      </c>
      <c r="O19" s="24">
        <v>8000</v>
      </c>
      <c r="P19" s="24">
        <v>4</v>
      </c>
      <c r="Q19" s="24">
        <v>17</v>
      </c>
      <c r="R19" s="24">
        <v>1</v>
      </c>
      <c r="S19" s="24"/>
      <c r="T19" s="24"/>
      <c r="U19" s="24"/>
      <c r="V19" s="24"/>
      <c r="W19" s="24"/>
      <c r="X19" s="24"/>
    </row>
    <row r="20" spans="1:24" s="26" customFormat="1" ht="21.75" customHeight="1">
      <c r="A20" s="24">
        <v>11</v>
      </c>
      <c r="B20" s="32" t="s">
        <v>104</v>
      </c>
      <c r="C20" s="24">
        <v>2</v>
      </c>
      <c r="D20" s="24">
        <v>1</v>
      </c>
      <c r="E20" s="24"/>
      <c r="F20" s="24"/>
      <c r="G20" s="24"/>
      <c r="H20" s="24"/>
      <c r="I20" s="24"/>
      <c r="J20" s="24"/>
      <c r="K20" s="24">
        <v>65</v>
      </c>
      <c r="L20" s="24">
        <v>24</v>
      </c>
      <c r="M20" s="24">
        <v>4</v>
      </c>
      <c r="N20" s="24">
        <v>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26" customFormat="1" ht="21.75" customHeight="1">
      <c r="A21" s="24">
        <v>12</v>
      </c>
      <c r="B21" s="32" t="s">
        <v>107</v>
      </c>
      <c r="C21" s="24"/>
      <c r="D21" s="24"/>
      <c r="E21" s="24"/>
      <c r="F21" s="24"/>
      <c r="G21" s="24"/>
      <c r="H21" s="24"/>
      <c r="I21" s="24">
        <v>4</v>
      </c>
      <c r="J21" s="24">
        <v>3</v>
      </c>
      <c r="K21" s="24">
        <v>35</v>
      </c>
      <c r="L21" s="24">
        <v>15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26" customFormat="1" ht="21.75" customHeight="1">
      <c r="A22" s="24">
        <v>13</v>
      </c>
      <c r="B22" s="32" t="s">
        <v>106</v>
      </c>
      <c r="C22" s="24"/>
      <c r="D22" s="24"/>
      <c r="E22" s="24"/>
      <c r="F22" s="24"/>
      <c r="G22" s="24"/>
      <c r="H22" s="24"/>
      <c r="I22" s="24"/>
      <c r="J22" s="24"/>
      <c r="K22" s="24">
        <v>30</v>
      </c>
      <c r="L22" s="24">
        <v>7</v>
      </c>
      <c r="M22" s="24"/>
      <c r="N22" s="24"/>
      <c r="O22" s="24">
        <v>1500</v>
      </c>
      <c r="P22" s="24">
        <v>2</v>
      </c>
      <c r="Q22" s="24">
        <v>7</v>
      </c>
      <c r="R22" s="24">
        <v>1</v>
      </c>
      <c r="S22" s="24"/>
      <c r="T22" s="24"/>
      <c r="U22" s="24"/>
      <c r="V22" s="24"/>
      <c r="W22" s="24"/>
      <c r="X22" s="24"/>
    </row>
    <row r="23" spans="1:24" s="26" customFormat="1" ht="21.75" customHeight="1">
      <c r="A23" s="24">
        <v>14</v>
      </c>
      <c r="B23" s="32" t="s">
        <v>108</v>
      </c>
      <c r="C23" s="24"/>
      <c r="D23" s="24"/>
      <c r="E23" s="24"/>
      <c r="F23" s="24"/>
      <c r="G23" s="24"/>
      <c r="H23" s="24"/>
      <c r="I23" s="24"/>
      <c r="J23" s="24"/>
      <c r="K23" s="24">
        <v>16</v>
      </c>
      <c r="L23" s="24">
        <v>7</v>
      </c>
      <c r="M23" s="24">
        <v>1</v>
      </c>
      <c r="N23" s="24">
        <v>1</v>
      </c>
      <c r="O23" s="24">
        <v>12600</v>
      </c>
      <c r="P23" s="24">
        <v>6</v>
      </c>
      <c r="Q23" s="24">
        <v>1300</v>
      </c>
      <c r="R23" s="24">
        <v>1</v>
      </c>
      <c r="S23" s="24"/>
      <c r="T23" s="24"/>
      <c r="U23" s="24"/>
      <c r="V23" s="24"/>
      <c r="W23" s="24"/>
      <c r="X23" s="24"/>
    </row>
    <row r="24" spans="1:24" s="26" customFormat="1" ht="21.75" customHeight="1">
      <c r="A24" s="24">
        <v>15</v>
      </c>
      <c r="B24" s="32" t="s">
        <v>109</v>
      </c>
      <c r="C24" s="24"/>
      <c r="D24" s="24"/>
      <c r="E24" s="24"/>
      <c r="F24" s="24"/>
      <c r="G24" s="24">
        <v>4</v>
      </c>
      <c r="H24" s="24">
        <v>3</v>
      </c>
      <c r="I24" s="24">
        <v>1</v>
      </c>
      <c r="J24" s="24">
        <v>1</v>
      </c>
      <c r="K24" s="24">
        <v>20</v>
      </c>
      <c r="L24" s="24">
        <v>10</v>
      </c>
      <c r="M24" s="24">
        <v>1</v>
      </c>
      <c r="N24" s="24">
        <v>1</v>
      </c>
      <c r="O24" s="24">
        <v>57</v>
      </c>
      <c r="P24" s="24">
        <v>15</v>
      </c>
      <c r="Q24" s="24">
        <v>3</v>
      </c>
      <c r="R24" s="24">
        <v>1</v>
      </c>
      <c r="S24" s="24"/>
      <c r="T24" s="24"/>
      <c r="U24" s="24"/>
      <c r="V24" s="24"/>
      <c r="W24" s="24"/>
      <c r="X24" s="24"/>
    </row>
    <row r="25" spans="1:24" s="26" customFormat="1" ht="21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29" customFormat="1" ht="21.75" customHeight="1">
      <c r="A26" s="28"/>
      <c r="B26" s="28" t="s">
        <v>5</v>
      </c>
      <c r="C26" s="28">
        <f aca="true" t="shared" si="0" ref="C26:T26">SUM(C10:C25)</f>
        <v>14</v>
      </c>
      <c r="D26" s="28">
        <f t="shared" si="0"/>
        <v>3</v>
      </c>
      <c r="E26" s="28"/>
      <c r="F26" s="28"/>
      <c r="G26" s="28">
        <f t="shared" si="0"/>
        <v>10</v>
      </c>
      <c r="H26" s="28">
        <f t="shared" si="0"/>
        <v>6</v>
      </c>
      <c r="I26" s="28">
        <f t="shared" si="0"/>
        <v>13</v>
      </c>
      <c r="J26" s="28">
        <f t="shared" si="0"/>
        <v>8</v>
      </c>
      <c r="K26" s="28">
        <f t="shared" si="0"/>
        <v>702</v>
      </c>
      <c r="L26" s="28">
        <f t="shared" si="0"/>
        <v>210</v>
      </c>
      <c r="M26" s="28">
        <f t="shared" si="0"/>
        <v>145</v>
      </c>
      <c r="N26" s="28">
        <f t="shared" si="0"/>
        <v>32</v>
      </c>
      <c r="O26" s="28">
        <f t="shared" si="0"/>
        <v>41564</v>
      </c>
      <c r="P26" s="28">
        <f t="shared" si="0"/>
        <v>43</v>
      </c>
      <c r="Q26" s="28">
        <f t="shared" si="0"/>
        <v>1633</v>
      </c>
      <c r="R26" s="28">
        <f t="shared" si="0"/>
        <v>7</v>
      </c>
      <c r="S26" s="28">
        <f t="shared" si="0"/>
        <v>1</v>
      </c>
      <c r="T26" s="28">
        <f t="shared" si="0"/>
        <v>1</v>
      </c>
      <c r="U26" s="28"/>
      <c r="V26" s="28"/>
      <c r="W26" s="28"/>
      <c r="X26" s="28"/>
    </row>
    <row r="27" s="26" customFormat="1" ht="18.75"/>
    <row r="28" s="26" customFormat="1" ht="18.75"/>
    <row r="29" s="23" customFormat="1" ht="21.75"/>
    <row r="30" s="23" customFormat="1" ht="21.75"/>
    <row r="31" s="23" customFormat="1" ht="21.75"/>
    <row r="32" s="23" customFormat="1" ht="21.75"/>
  </sheetData>
  <sheetProtection/>
  <mergeCells count="14">
    <mergeCell ref="I7:J7"/>
    <mergeCell ref="K7:L7"/>
    <mergeCell ref="M7:N7"/>
    <mergeCell ref="O7:P7"/>
    <mergeCell ref="U7:V7"/>
    <mergeCell ref="W7:X7"/>
    <mergeCell ref="A3:X3"/>
    <mergeCell ref="A4:X4"/>
    <mergeCell ref="C6:X6"/>
    <mergeCell ref="C7:D7"/>
    <mergeCell ref="E7:F7"/>
    <mergeCell ref="G7:H7"/>
    <mergeCell ref="Q7:R7"/>
    <mergeCell ref="S7:T7"/>
  </mergeCells>
  <printOptions/>
  <pageMargins left="0.1968503937007874" right="0.1968503937007874" top="0.41" bottom="0.41" header="0.34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18.421875" style="0" customWidth="1"/>
    <col min="2" max="2" width="10.57421875" style="0" customWidth="1"/>
    <col min="3" max="3" width="9.00390625" style="0" customWidth="1"/>
    <col min="4" max="4" width="12.7109375" style="0" customWidth="1"/>
    <col min="5" max="5" width="9.421875" style="0" customWidth="1"/>
    <col min="6" max="6" width="8.140625" style="0" customWidth="1"/>
    <col min="7" max="7" width="12.00390625" style="0" customWidth="1"/>
    <col min="8" max="8" width="9.8515625" style="0" customWidth="1"/>
    <col min="9" max="9" width="9.57421875" style="0" customWidth="1"/>
    <col min="10" max="10" width="10.421875" style="0" customWidth="1"/>
    <col min="11" max="11" width="8.28125" style="0" customWidth="1"/>
    <col min="12" max="12" width="8.421875" style="0" customWidth="1"/>
    <col min="13" max="13" width="9.28125" style="0" customWidth="1"/>
    <col min="14" max="14" width="8.8515625" style="0" customWidth="1"/>
    <col min="15" max="15" width="8.28125" style="0" customWidth="1"/>
    <col min="16" max="16384" width="9.140625" style="37" customWidth="1"/>
  </cols>
  <sheetData>
    <row r="1" spans="1:15" ht="21.75">
      <c r="A1" s="76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.75">
      <c r="A2" s="77" t="s">
        <v>112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57" customFormat="1" ht="21.75">
      <c r="A3" s="78" t="s">
        <v>83</v>
      </c>
      <c r="B3" s="72" t="s">
        <v>113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14" t="s">
        <v>114</v>
      </c>
      <c r="N3" s="71" t="s">
        <v>115</v>
      </c>
      <c r="O3" s="71"/>
    </row>
    <row r="4" spans="1:15" s="57" customFormat="1" ht="21.75">
      <c r="A4" s="79"/>
      <c r="B4" s="15" t="s">
        <v>116</v>
      </c>
      <c r="C4" s="15" t="s">
        <v>117</v>
      </c>
      <c r="D4" s="15" t="s">
        <v>118</v>
      </c>
      <c r="E4" s="15" t="s">
        <v>119</v>
      </c>
      <c r="F4" s="15" t="s">
        <v>120</v>
      </c>
      <c r="G4" s="15" t="s">
        <v>121</v>
      </c>
      <c r="H4" s="15" t="s">
        <v>122</v>
      </c>
      <c r="I4" s="15" t="s">
        <v>123</v>
      </c>
      <c r="J4" s="15" t="s">
        <v>124</v>
      </c>
      <c r="K4" s="15" t="s">
        <v>125</v>
      </c>
      <c r="L4" s="15" t="s">
        <v>125</v>
      </c>
      <c r="M4" s="15" t="s">
        <v>116</v>
      </c>
      <c r="N4" s="15" t="s">
        <v>126</v>
      </c>
      <c r="O4" s="15" t="s">
        <v>127</v>
      </c>
    </row>
    <row r="5" spans="1:15" s="57" customFormat="1" ht="21.75">
      <c r="A5" s="80"/>
      <c r="B5" s="18" t="s">
        <v>128</v>
      </c>
      <c r="C5" s="18" t="s">
        <v>128</v>
      </c>
      <c r="D5" s="18" t="s">
        <v>128</v>
      </c>
      <c r="E5" s="18" t="s">
        <v>128</v>
      </c>
      <c r="F5" s="18" t="s">
        <v>128</v>
      </c>
      <c r="G5" s="18" t="s">
        <v>128</v>
      </c>
      <c r="H5" s="18" t="s">
        <v>128</v>
      </c>
      <c r="I5" s="18" t="s">
        <v>128</v>
      </c>
      <c r="J5" s="18" t="s">
        <v>128</v>
      </c>
      <c r="K5" s="18" t="s">
        <v>128</v>
      </c>
      <c r="L5" s="18" t="s">
        <v>128</v>
      </c>
      <c r="M5" s="18" t="s">
        <v>128</v>
      </c>
      <c r="N5" s="18" t="s">
        <v>128</v>
      </c>
      <c r="O5" s="18" t="s">
        <v>128</v>
      </c>
    </row>
    <row r="6" spans="1:15" s="57" customFormat="1" ht="21.75">
      <c r="A6" s="16" t="s">
        <v>129</v>
      </c>
      <c r="B6" s="38"/>
      <c r="C6" s="39">
        <v>6</v>
      </c>
      <c r="D6" s="38"/>
      <c r="E6" s="38"/>
      <c r="F6" s="38"/>
      <c r="G6" s="38"/>
      <c r="H6" s="38"/>
      <c r="I6" s="38"/>
      <c r="J6" s="38"/>
      <c r="K6" s="38"/>
      <c r="L6" s="38"/>
      <c r="M6" s="58">
        <v>8</v>
      </c>
      <c r="N6" s="15"/>
      <c r="O6" s="58">
        <v>28</v>
      </c>
    </row>
    <row r="7" spans="1:15" s="57" customFormat="1" ht="21.75">
      <c r="A7" s="16" t="s">
        <v>95</v>
      </c>
      <c r="B7" s="41">
        <v>1</v>
      </c>
      <c r="C7" s="41">
        <v>7</v>
      </c>
      <c r="D7" s="41"/>
      <c r="E7" s="41">
        <v>1</v>
      </c>
      <c r="F7" s="41"/>
      <c r="G7" s="41"/>
      <c r="H7" s="41"/>
      <c r="I7" s="41"/>
      <c r="J7" s="41"/>
      <c r="K7" s="41"/>
      <c r="L7" s="41"/>
      <c r="M7" s="16">
        <v>21</v>
      </c>
      <c r="N7" s="16"/>
      <c r="O7" s="16">
        <v>46</v>
      </c>
    </row>
    <row r="8" spans="1:15" s="57" customFormat="1" ht="21.75">
      <c r="A8" s="16" t="s">
        <v>96</v>
      </c>
      <c r="B8" s="41"/>
      <c r="C8" s="41">
        <v>1</v>
      </c>
      <c r="D8" s="41"/>
      <c r="E8" s="41"/>
      <c r="F8" s="41"/>
      <c r="G8" s="41"/>
      <c r="H8" s="41"/>
      <c r="I8" s="41"/>
      <c r="J8" s="41"/>
      <c r="K8" s="41"/>
      <c r="L8" s="41"/>
      <c r="M8" s="16">
        <v>6</v>
      </c>
      <c r="N8" s="16"/>
      <c r="O8" s="16">
        <v>133</v>
      </c>
    </row>
    <row r="9" spans="1:15" s="57" customFormat="1" ht="21.75">
      <c r="A9" s="16" t="s">
        <v>97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16">
        <v>13</v>
      </c>
      <c r="N9" s="16"/>
      <c r="O9" s="16">
        <v>26</v>
      </c>
    </row>
    <row r="10" spans="1:15" s="57" customFormat="1" ht="21.75">
      <c r="A10" s="16" t="s">
        <v>102</v>
      </c>
      <c r="B10" s="41"/>
      <c r="C10" s="41"/>
      <c r="D10" s="41"/>
      <c r="E10" s="41"/>
      <c r="F10" s="41"/>
      <c r="G10" s="42"/>
      <c r="H10" s="41"/>
      <c r="I10" s="41"/>
      <c r="J10" s="41"/>
      <c r="K10" s="41"/>
      <c r="L10" s="41"/>
      <c r="M10" s="16">
        <v>11</v>
      </c>
      <c r="N10" s="16"/>
      <c r="O10" s="16">
        <v>3</v>
      </c>
    </row>
    <row r="11" spans="1:15" s="57" customFormat="1" ht="21.75">
      <c r="A11" s="16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16">
        <v>19</v>
      </c>
      <c r="N11" s="16"/>
      <c r="O11" s="16">
        <v>131</v>
      </c>
    </row>
    <row r="12" spans="1:15" s="57" customFormat="1" ht="21.75">
      <c r="A12" s="16" t="s">
        <v>100</v>
      </c>
      <c r="B12" s="41">
        <v>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6">
        <v>22</v>
      </c>
      <c r="N12" s="16"/>
      <c r="O12" s="16">
        <v>123</v>
      </c>
    </row>
    <row r="13" spans="1:15" s="57" customFormat="1" ht="21.75">
      <c r="A13" s="16" t="s">
        <v>101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6">
        <v>9</v>
      </c>
      <c r="N13" s="16"/>
      <c r="O13" s="16">
        <v>83</v>
      </c>
    </row>
    <row r="14" spans="1:15" s="57" customFormat="1" ht="21.75">
      <c r="A14" s="16" t="s">
        <v>103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6">
        <v>5</v>
      </c>
      <c r="N14" s="16"/>
      <c r="O14" s="16">
        <v>16</v>
      </c>
    </row>
    <row r="15" spans="1:15" s="57" customFormat="1" ht="21.75">
      <c r="A15" s="16" t="s">
        <v>98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6">
        <v>12</v>
      </c>
      <c r="N15" s="16"/>
      <c r="O15" s="16">
        <v>27</v>
      </c>
    </row>
    <row r="16" spans="1:15" s="57" customFormat="1" ht="21.75">
      <c r="A16" s="16" t="s">
        <v>105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6">
        <v>16</v>
      </c>
      <c r="N16" s="16"/>
      <c r="O16" s="16">
        <v>32</v>
      </c>
    </row>
    <row r="17" spans="1:15" s="57" customFormat="1" ht="21.75">
      <c r="A17" s="16" t="s">
        <v>104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6">
        <v>2</v>
      </c>
      <c r="N17" s="16"/>
      <c r="O17" s="16">
        <v>6</v>
      </c>
    </row>
    <row r="18" spans="1:15" s="57" customFormat="1" ht="21.75">
      <c r="A18" s="16" t="s">
        <v>107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6">
        <v>6</v>
      </c>
      <c r="N18" s="16"/>
      <c r="O18" s="16">
        <v>68</v>
      </c>
    </row>
    <row r="19" spans="1:15" s="57" customFormat="1" ht="21.75">
      <c r="A19" s="16" t="s">
        <v>106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6">
        <v>2</v>
      </c>
      <c r="N19" s="16"/>
      <c r="O19" s="16">
        <v>21</v>
      </c>
    </row>
    <row r="20" spans="1:15" s="57" customFormat="1" ht="21.75">
      <c r="A20" s="16" t="s">
        <v>108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6">
        <v>7</v>
      </c>
      <c r="N20" s="16"/>
      <c r="O20" s="16">
        <v>115</v>
      </c>
    </row>
    <row r="21" spans="1:15" s="57" customFormat="1" ht="21.75">
      <c r="A21" s="16" t="s">
        <v>109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6">
        <v>2</v>
      </c>
      <c r="N21" s="16"/>
      <c r="O21" s="16">
        <v>10</v>
      </c>
    </row>
    <row r="22" spans="1:15" s="57" customFormat="1" ht="21.75">
      <c r="A22" s="1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6"/>
      <c r="N22" s="16"/>
      <c r="O22" s="16"/>
    </row>
    <row r="23" spans="1:15" s="57" customFormat="1" ht="21.75">
      <c r="A23" s="16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6"/>
      <c r="N23" s="16"/>
      <c r="O23" s="16"/>
    </row>
    <row r="24" spans="1:15" s="56" customFormat="1" ht="21">
      <c r="A24" s="59" t="s">
        <v>5</v>
      </c>
      <c r="B24" s="60">
        <f aca="true" t="shared" si="0" ref="B24:O24">SUM(B6:B23)</f>
        <v>2</v>
      </c>
      <c r="C24" s="60">
        <f t="shared" si="0"/>
        <v>14</v>
      </c>
      <c r="D24" s="60">
        <f t="shared" si="0"/>
        <v>0</v>
      </c>
      <c r="E24" s="60">
        <f t="shared" si="0"/>
        <v>1</v>
      </c>
      <c r="F24" s="60">
        <f t="shared" si="0"/>
        <v>0</v>
      </c>
      <c r="G24" s="60">
        <f t="shared" si="0"/>
        <v>0</v>
      </c>
      <c r="H24" s="60">
        <f t="shared" si="0"/>
        <v>0</v>
      </c>
      <c r="I24" s="60">
        <f t="shared" si="0"/>
        <v>0</v>
      </c>
      <c r="J24" s="60">
        <f t="shared" si="0"/>
        <v>0</v>
      </c>
      <c r="K24" s="60">
        <f t="shared" si="0"/>
        <v>0</v>
      </c>
      <c r="L24" s="60">
        <f t="shared" si="0"/>
        <v>0</v>
      </c>
      <c r="M24" s="61">
        <f t="shared" si="0"/>
        <v>161</v>
      </c>
      <c r="N24" s="61">
        <f t="shared" si="0"/>
        <v>0</v>
      </c>
      <c r="O24" s="61">
        <f t="shared" si="0"/>
        <v>868</v>
      </c>
    </row>
    <row r="25" ht="21.75">
      <c r="B25" s="40"/>
    </row>
    <row r="28" spans="1:15" s="44" customFormat="1" ht="21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</sheetData>
  <sheetProtection/>
  <mergeCells count="5">
    <mergeCell ref="A1:O1"/>
    <mergeCell ref="A2:O2"/>
    <mergeCell ref="A3:A5"/>
    <mergeCell ref="B3:L3"/>
    <mergeCell ref="N3:O3"/>
  </mergeCells>
  <printOptions/>
  <pageMargins left="0.41" right="0.13" top="0.67" bottom="0.76" header="0.5" footer="0.5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24"/>
  <sheetViews>
    <sheetView tabSelected="1" zoomScalePageLayoutView="0" workbookViewId="0" topLeftCell="A1">
      <selection activeCell="F15" sqref="F15"/>
    </sheetView>
  </sheetViews>
  <sheetFormatPr defaultColWidth="9.140625" defaultRowHeight="21.75"/>
  <cols>
    <col min="1" max="1" width="16.421875" style="0" customWidth="1"/>
    <col min="2" max="2" width="7.421875" style="0" customWidth="1"/>
    <col min="3" max="3" width="6.28125" style="0" customWidth="1"/>
    <col min="4" max="4" width="7.57421875" style="0" customWidth="1"/>
    <col min="5" max="5" width="14.421875" style="0" customWidth="1"/>
    <col min="6" max="6" width="9.421875" style="0" customWidth="1"/>
    <col min="7" max="7" width="10.7109375" style="0" customWidth="1"/>
    <col min="8" max="8" width="11.421875" style="0" customWidth="1"/>
    <col min="9" max="9" width="9.421875" style="0" customWidth="1"/>
    <col min="11" max="11" width="10.57421875" style="0" customWidth="1"/>
    <col min="12" max="12" width="7.8515625" style="0" customWidth="1"/>
    <col min="13" max="13" width="6.57421875" style="0" customWidth="1"/>
    <col min="14" max="14" width="6.140625" style="0" customWidth="1"/>
    <col min="15" max="15" width="6.421875" style="0" customWidth="1"/>
    <col min="16" max="16" width="5.7109375" style="0" customWidth="1"/>
    <col min="17" max="17" width="6.28125" style="0" customWidth="1"/>
    <col min="18" max="16384" width="9.140625" style="37" customWidth="1"/>
  </cols>
  <sheetData>
    <row r="1" spans="1:17" ht="21.75">
      <c r="A1" s="76" t="s">
        <v>111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1.75">
      <c r="A2" s="77" t="s">
        <v>112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58" s="57" customFormat="1" ht="21.75">
      <c r="A3" s="78" t="s">
        <v>83</v>
      </c>
      <c r="B3" s="71" t="s">
        <v>130</v>
      </c>
      <c r="C3" s="71"/>
      <c r="D3" s="71"/>
      <c r="E3" s="71"/>
      <c r="F3" s="14"/>
      <c r="G3" s="14" t="s">
        <v>131</v>
      </c>
      <c r="H3" s="14" t="s">
        <v>131</v>
      </c>
      <c r="I3" s="14" t="s">
        <v>132</v>
      </c>
      <c r="J3" s="72" t="s">
        <v>133</v>
      </c>
      <c r="K3" s="74"/>
      <c r="L3" s="72" t="s">
        <v>134</v>
      </c>
      <c r="M3" s="74"/>
      <c r="N3" s="72" t="s">
        <v>135</v>
      </c>
      <c r="O3" s="73"/>
      <c r="P3" s="73"/>
      <c r="Q3" s="74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s="57" customFormat="1" ht="21.75">
      <c r="A4" s="79"/>
      <c r="B4" s="15" t="s">
        <v>136</v>
      </c>
      <c r="C4" s="15" t="s">
        <v>137</v>
      </c>
      <c r="D4" s="15" t="s">
        <v>138</v>
      </c>
      <c r="E4" s="43" t="s">
        <v>139</v>
      </c>
      <c r="F4" s="15" t="s">
        <v>140</v>
      </c>
      <c r="G4" s="15" t="s">
        <v>141</v>
      </c>
      <c r="H4" s="15" t="s">
        <v>142</v>
      </c>
      <c r="I4" s="15"/>
      <c r="J4" s="15" t="s">
        <v>143</v>
      </c>
      <c r="K4" s="63" t="s">
        <v>144</v>
      </c>
      <c r="L4" s="15" t="s">
        <v>136</v>
      </c>
      <c r="M4" s="15" t="s">
        <v>138</v>
      </c>
      <c r="N4" s="15" t="s">
        <v>145</v>
      </c>
      <c r="O4" s="15" t="s">
        <v>146</v>
      </c>
      <c r="P4" s="15" t="s">
        <v>137</v>
      </c>
      <c r="Q4" s="15" t="s">
        <v>138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1:58" s="57" customFormat="1" ht="21.75">
      <c r="A5" s="80"/>
      <c r="B5" s="18" t="s">
        <v>128</v>
      </c>
      <c r="C5" s="18" t="s">
        <v>128</v>
      </c>
      <c r="D5" s="18" t="s">
        <v>128</v>
      </c>
      <c r="E5" s="18" t="s">
        <v>128</v>
      </c>
      <c r="F5" s="18" t="s">
        <v>128</v>
      </c>
      <c r="G5" s="18" t="s">
        <v>128</v>
      </c>
      <c r="H5" s="18" t="s">
        <v>128</v>
      </c>
      <c r="I5" s="18" t="s">
        <v>128</v>
      </c>
      <c r="J5" s="18" t="s">
        <v>128</v>
      </c>
      <c r="K5" s="18" t="s">
        <v>128</v>
      </c>
      <c r="L5" s="18" t="s">
        <v>128</v>
      </c>
      <c r="M5" s="18" t="s">
        <v>128</v>
      </c>
      <c r="N5" s="18" t="s">
        <v>128</v>
      </c>
      <c r="O5" s="18" t="s">
        <v>128</v>
      </c>
      <c r="P5" s="18" t="s">
        <v>128</v>
      </c>
      <c r="Q5" s="18" t="s">
        <v>128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17" s="57" customFormat="1" ht="21.75">
      <c r="A6" s="16" t="s">
        <v>129</v>
      </c>
      <c r="B6" s="16">
        <v>1</v>
      </c>
      <c r="C6" s="16">
        <v>1</v>
      </c>
      <c r="D6" s="16"/>
      <c r="E6" s="16"/>
      <c r="F6" s="16"/>
      <c r="G6" s="16"/>
      <c r="H6" s="16"/>
      <c r="I6" s="16"/>
      <c r="J6" s="16">
        <v>1</v>
      </c>
      <c r="K6" s="16"/>
      <c r="L6" s="16"/>
      <c r="M6" s="16"/>
      <c r="N6" s="16"/>
      <c r="O6" s="16"/>
      <c r="P6" s="16"/>
      <c r="Q6" s="16"/>
    </row>
    <row r="7" spans="1:17" s="57" customFormat="1" ht="21.75">
      <c r="A7" s="16" t="s">
        <v>95</v>
      </c>
      <c r="B7" s="16"/>
      <c r="C7" s="16">
        <v>3</v>
      </c>
      <c r="D7" s="16"/>
      <c r="E7" s="16"/>
      <c r="F7" s="16"/>
      <c r="G7" s="16" t="s">
        <v>149</v>
      </c>
      <c r="H7" s="16"/>
      <c r="I7" s="16"/>
      <c r="J7" s="16">
        <v>2</v>
      </c>
      <c r="K7" s="16"/>
      <c r="L7" s="16"/>
      <c r="M7" s="16"/>
      <c r="N7" s="16"/>
      <c r="O7" s="16"/>
      <c r="P7" s="16"/>
      <c r="Q7" s="16"/>
    </row>
    <row r="8" spans="1:17" s="57" customFormat="1" ht="21.75">
      <c r="A8" s="16" t="s">
        <v>96</v>
      </c>
      <c r="B8" s="16"/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  <c r="O8" s="16"/>
      <c r="P8" s="16"/>
      <c r="Q8" s="16"/>
    </row>
    <row r="9" spans="1:17" s="57" customFormat="1" ht="21.75">
      <c r="A9" s="16" t="s">
        <v>97</v>
      </c>
      <c r="B9" s="16"/>
      <c r="C9" s="16"/>
      <c r="D9" s="16"/>
      <c r="E9" s="16"/>
      <c r="F9" s="16"/>
      <c r="G9" s="16"/>
      <c r="H9" s="16"/>
      <c r="I9" s="16"/>
      <c r="J9" s="16">
        <v>2</v>
      </c>
      <c r="K9" s="16"/>
      <c r="L9" s="16"/>
      <c r="M9" s="16"/>
      <c r="N9" s="16"/>
      <c r="O9" s="16"/>
      <c r="P9" s="16"/>
      <c r="Q9" s="16"/>
    </row>
    <row r="10" spans="1:17" s="57" customFormat="1" ht="21.75">
      <c r="A10" s="16" t="s">
        <v>102</v>
      </c>
      <c r="B10" s="16"/>
      <c r="C10" s="16">
        <v>2</v>
      </c>
      <c r="D10" s="16"/>
      <c r="E10" s="16"/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57" customFormat="1" ht="21.75">
      <c r="A11" s="16" t="s">
        <v>99</v>
      </c>
      <c r="B11" s="16"/>
      <c r="C11" s="16"/>
      <c r="D11" s="16"/>
      <c r="E11" s="16"/>
      <c r="F11" s="16"/>
      <c r="G11" s="16"/>
      <c r="H11" s="16"/>
      <c r="I11" s="16"/>
      <c r="J11" s="16">
        <v>1</v>
      </c>
      <c r="K11" s="16"/>
      <c r="L11" s="16"/>
      <c r="M11" s="16"/>
      <c r="N11" s="16"/>
      <c r="O11" s="16"/>
      <c r="P11" s="16"/>
      <c r="Q11" s="16"/>
    </row>
    <row r="12" spans="1:17" s="57" customFormat="1" ht="21.75">
      <c r="A12" s="16" t="s">
        <v>100</v>
      </c>
      <c r="B12" s="16"/>
      <c r="C12" s="16"/>
      <c r="D12" s="16"/>
      <c r="E12" s="16"/>
      <c r="F12" s="16"/>
      <c r="G12" s="16"/>
      <c r="H12" s="16"/>
      <c r="I12" s="16">
        <v>1</v>
      </c>
      <c r="J12" s="16">
        <v>1</v>
      </c>
      <c r="K12" s="16"/>
      <c r="L12" s="16"/>
      <c r="M12" s="16"/>
      <c r="N12" s="16">
        <v>1</v>
      </c>
      <c r="O12" s="16"/>
      <c r="P12" s="16"/>
      <c r="Q12" s="16"/>
    </row>
    <row r="13" spans="1:17" s="57" customFormat="1" ht="21.75">
      <c r="A13" s="16" t="s">
        <v>101</v>
      </c>
      <c r="B13" s="16"/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</row>
    <row r="14" spans="1:17" s="57" customFormat="1" ht="21.75">
      <c r="A14" s="16" t="s">
        <v>103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57" customFormat="1" ht="21.75">
      <c r="A15" s="16" t="s">
        <v>98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</row>
    <row r="16" spans="1:17" s="57" customFormat="1" ht="21.75">
      <c r="A16" s="16" t="s">
        <v>105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57" customFormat="1" ht="21.75">
      <c r="A17" s="16" t="s">
        <v>104</v>
      </c>
      <c r="B17" s="16"/>
      <c r="C17" s="16"/>
      <c r="D17" s="16"/>
      <c r="E17" s="16"/>
      <c r="F17" s="16"/>
      <c r="G17" s="16"/>
      <c r="H17" s="16"/>
      <c r="I17" s="16"/>
      <c r="J17" s="16">
        <v>1</v>
      </c>
      <c r="K17" s="16"/>
      <c r="L17" s="16"/>
      <c r="M17" s="16"/>
      <c r="N17" s="16"/>
      <c r="O17" s="16"/>
      <c r="P17" s="16"/>
      <c r="Q17" s="16"/>
    </row>
    <row r="18" spans="1:17" s="57" customFormat="1" ht="21.75">
      <c r="A18" s="16" t="s">
        <v>107</v>
      </c>
      <c r="B18" s="16"/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57" customFormat="1" ht="21.75">
      <c r="A19" s="16" t="s">
        <v>106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57" customFormat="1" ht="21.75">
      <c r="A20" s="16" t="s">
        <v>108</v>
      </c>
      <c r="B20" s="16"/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</row>
    <row r="21" spans="1:17" s="57" customFormat="1" ht="21.75">
      <c r="A21" s="16" t="s">
        <v>109</v>
      </c>
      <c r="B21" s="16"/>
      <c r="C21" s="16"/>
      <c r="D21" s="16"/>
      <c r="E21" s="16"/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s="57" customFormat="1" ht="21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57" customFormat="1" ht="21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56" customFormat="1" ht="21">
      <c r="A24" s="59" t="s">
        <v>5</v>
      </c>
      <c r="B24" s="61">
        <f>SUM(B6:B23)</f>
        <v>1</v>
      </c>
      <c r="C24" s="61">
        <f aca="true" t="shared" si="0" ref="C24:Q24">SUM(C6:C23)</f>
        <v>8</v>
      </c>
      <c r="D24" s="61">
        <f t="shared" si="0"/>
        <v>0</v>
      </c>
      <c r="E24" s="61">
        <f t="shared" si="0"/>
        <v>0</v>
      </c>
      <c r="F24" s="61">
        <f t="shared" si="0"/>
        <v>0</v>
      </c>
      <c r="G24" s="61">
        <v>2</v>
      </c>
      <c r="H24" s="61">
        <f t="shared" si="0"/>
        <v>0</v>
      </c>
      <c r="I24" s="61">
        <f t="shared" si="0"/>
        <v>1</v>
      </c>
      <c r="J24" s="61">
        <f t="shared" si="0"/>
        <v>12</v>
      </c>
      <c r="K24" s="61">
        <f t="shared" si="0"/>
        <v>0</v>
      </c>
      <c r="L24" s="61">
        <f t="shared" si="0"/>
        <v>0</v>
      </c>
      <c r="M24" s="61">
        <f t="shared" si="0"/>
        <v>0</v>
      </c>
      <c r="N24" s="61">
        <f t="shared" si="0"/>
        <v>1</v>
      </c>
      <c r="O24" s="61">
        <f t="shared" si="0"/>
        <v>1</v>
      </c>
      <c r="P24" s="61">
        <f t="shared" si="0"/>
        <v>0</v>
      </c>
      <c r="Q24" s="61">
        <f t="shared" si="0"/>
        <v>0</v>
      </c>
    </row>
  </sheetData>
  <sheetProtection/>
  <mergeCells count="7">
    <mergeCell ref="A1:Q1"/>
    <mergeCell ref="A2:Q2"/>
    <mergeCell ref="A3:A5"/>
    <mergeCell ref="B3:E3"/>
    <mergeCell ref="J3:K3"/>
    <mergeCell ref="L3:M3"/>
    <mergeCell ref="N3:Q3"/>
  </mergeCells>
  <printOptions/>
  <pageMargins left="0.51" right="0.13" top="0.74" bottom="0.7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Pasusut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Div.</dc:creator>
  <cp:keywords/>
  <dc:description/>
  <cp:lastModifiedBy>Lemel</cp:lastModifiedBy>
  <cp:lastPrinted>2010-08-15T02:15:20Z</cp:lastPrinted>
  <dcterms:created xsi:type="dcterms:W3CDTF">1999-07-11T07:49:02Z</dcterms:created>
  <dcterms:modified xsi:type="dcterms:W3CDTF">2012-03-22T02:38:52Z</dcterms:modified>
  <cp:category/>
  <cp:version/>
  <cp:contentType/>
  <cp:contentStatus/>
</cp:coreProperties>
</file>